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45" tabRatio="947" activeTab="0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Irtás, föld- és sziklamunka" sheetId="5" r:id="rId5"/>
    <sheet name="Síkalapozás" sheetId="6" r:id="rId6"/>
    <sheet name="Falazás és egyéb kőművesmunka" sheetId="7" r:id="rId7"/>
    <sheet name="Ácsmunka" sheetId="8" r:id="rId8"/>
    <sheet name="Vakolás és rabicolás" sheetId="9" r:id="rId9"/>
    <sheet name="Tetőfedés" sheetId="10" r:id="rId10"/>
    <sheet name="Hideg- és melegburkolatok készí" sheetId="11" r:id="rId11"/>
    <sheet name="Bádogozás" sheetId="12" r:id="rId12"/>
    <sheet name="Fa- és műanyag szerkezet elhely" sheetId="13" r:id="rId13"/>
    <sheet name="Fém nyílászáró és épületlakatos" sheetId="14" r:id="rId14"/>
    <sheet name="Felületképzés" sheetId="15" r:id="rId15"/>
    <sheet name="Szigetelés" sheetId="16" r:id="rId16"/>
    <sheet name="Kőburkolat készítése" sheetId="17" r:id="rId17"/>
    <sheet name="Elektromosenergia-ellátás, vill" sheetId="18" r:id="rId18"/>
    <sheet name="Épületautomatika, -felügyelet" sheetId="19" r:id="rId19"/>
    <sheet name="Épületgépészeti csővezeték szer" sheetId="20" r:id="rId20"/>
    <sheet name="Épületgépészeti szerelvények és" sheetId="21" r:id="rId21"/>
    <sheet name="Takarítási munka" sheetId="22" r:id="rId22"/>
  </sheets>
  <definedNames/>
  <calcPr fullCalcOnLoad="1"/>
</workbook>
</file>

<file path=xl/sharedStrings.xml><?xml version="1.0" encoding="utf-8"?>
<sst xmlns="http://schemas.openxmlformats.org/spreadsheetml/2006/main" count="665" uniqueCount="262">
  <si>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</si>
  <si>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</si>
  <si>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</si>
  <si>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</si>
  <si>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</si>
  <si>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</si>
  <si>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</si>
  <si>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</si>
  <si>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</si>
  <si>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</si>
  <si>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</si>
  <si>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</si>
  <si>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</si>
  <si>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120112051476</t>
  </si>
  <si>
    <t>db</t>
  </si>
  <si>
    <t>[ÖN]</t>
  </si>
  <si>
    <t>Mobil WC bérleti díj elszámolása, szállítással, heti karbantartással Mobil W.C. bérleti díj/hó</t>
  </si>
  <si>
    <t>Munkanem összesen:</t>
  </si>
  <si>
    <t>Felvonulási létesítmények</t>
  </si>
  <si>
    <t>150120012401</t>
  </si>
  <si>
    <t>m2</t>
  </si>
  <si>
    <r>
      <t>Homlokzati létraállványok állítása falétrákból mint munka- vagy védőállvány, szintenkénti pallóterítéssel, korláttal lábdeszkával, (kétpallós) 0,55 m padlószélességgel, munkapadló távolság 2,00 m, 1,00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6,00 m munkapadló magasságig</t>
    </r>
  </si>
  <si>
    <t>Zsaluzás és állványozás</t>
  </si>
  <si>
    <t>210020014461</t>
  </si>
  <si>
    <t>m3</t>
  </si>
  <si>
    <t>Humuszos termőréteg, termőföld leszedése, terítése gépi erővel, 18%-os terephajlásig, bármilyen talajban, szállítással, 50,1-200,0 m között</t>
  </si>
  <si>
    <t>210030014884</t>
  </si>
  <si>
    <t>210110016774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</si>
  <si>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</si>
  <si>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</si>
  <si>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</si>
  <si>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230030024243</t>
  </si>
  <si>
    <r>
      <t>Vasbeton sáv-, talp- lemezalap készítése szivattyús technológiával, .....minőségű betonból C16/20 - X0v(H)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</si>
  <si>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Síkalapozás</t>
  </si>
  <si>
    <t>330000087421</t>
  </si>
  <si>
    <t>Válaszfal bontása, égetett agyag-kerámia termékekből, erősítő pillérrel vagy erősítő pillér nélkül falazva, üreges kerámia válaszfaltéglából, 10 cm vastagságig, falazó, cementes mészhabarcsból falazva</t>
  </si>
  <si>
    <t>330010090055</t>
  </si>
  <si>
    <t>Teherhordó és kitöltő falazat készítése, beton, könnyűbeton falazóblokk vagy zsaluzóelem termékekből, 200 mm falvastagságban, 200x500x250 mm-es méretű beton zsaluzóelemből, kitöltő betonnal, betonacél beépítéssel ZS 20-as zsaluzóelem, 200/500/250 mm, C12/15-16/kissé képlékeny kavicsbeton, B 38.24:6 mm átmérőjű betonacél</t>
  </si>
  <si>
    <t>Falazás és egyéb kőművesmunka</t>
  </si>
  <si>
    <t>350000108132</t>
  </si>
  <si>
    <t>Tetőlécezés bontása bármely egyszeres hornyolt cserépfedés alatt</t>
  </si>
  <si>
    <t>350024028523</t>
  </si>
  <si>
    <t>Párafékező, párazáró fólia terítése 15 cm-es átfedéssel SWEDSTEEL SPZ párazáró, párafékező fólia (SRPZ jelű ragasztószalaggal folytonosítani kell), mérete: 1,5x50m</t>
  </si>
  <si>
    <t>350022667030</t>
  </si>
  <si>
    <t>Hálóerősítésű, mikroperforált polietilén cserépalátét-fólia,kettős kiszellőztetésű tetőkhöz MASTERPLAST Masterfol Classic MP hagyományos, PP hálóval erősített PE tetőfólia, mikroperforációval W2, Cikkszám: 0209-0Y015000</t>
  </si>
  <si>
    <t>350030108704</t>
  </si>
  <si>
    <t>Tetőlécezés hornyolt cserépfedés alá Fenyő tetőléc 3-6,5 m 24x50 mm</t>
  </si>
  <si>
    <t>350030108830</t>
  </si>
  <si>
    <t>m</t>
  </si>
  <si>
    <t>Tetőlécezés tetőfelület ellenlécezésének elkészítése</t>
  </si>
  <si>
    <t>350050109293</t>
  </si>
  <si>
    <t>Vízálló, műgyantával stabilizált faforgácslap (OSB) elhelyezése négy oldalt nútolt kivitelben, függőleges vagy vízszintes felületen Vízálló faforgácslap (OSB), négyoldalt nútolt, 2500x625x18 mm méretű</t>
  </si>
  <si>
    <t>350060109486</t>
  </si>
  <si>
    <t>Padlásjárda zárlécvázzal, 50 cm szélességig</t>
  </si>
  <si>
    <t>35-006-5</t>
  </si>
  <si>
    <t>[K]</t>
  </si>
  <si>
    <t>Pallóváz építése 10x5 impregnált fenyő pallókból két rétegben,  merőleges rendszerben, 60cm rácstávolsággal szegezve</t>
  </si>
  <si>
    <t>Ácsmunka</t>
  </si>
  <si>
    <t>360023786852</t>
  </si>
  <si>
    <t>Vékonyvakolat alapozók felhordása, kézi erővel LB-Knauf UNIGRUND gyárilag előkevert, diszperziós bázisú, nedvszívó kiegyenlítő alapozó, Cikkszám: K00854015</t>
  </si>
  <si>
    <t>360050118553</t>
  </si>
  <si>
    <t>Vékonyvakolatok, színvakolatok felhordása alapozott, előkészített felületre, vödrös kiszerelésű anyagból, vizes bázisú, műgyanta kötőanyagú vékonyvakolat készítése, egy rétegben, 1,5-2,5 mm-es szemcsemérettel LB-Knauf STRUKTUROLA DEKOR R 2 dörzsölt vékonyvakolat, 2 mm, I-es színcsoport, Csz.: K8761****/1</t>
  </si>
  <si>
    <t>360071738693</t>
  </si>
  <si>
    <t>Lábazati vakolatok; díszítő és lábazati műgyantás kötőanyagú vakolatréteg felhordása, kézi erővel, vödrös kiszerelésű anyagból StoSuperlit diszperziós kőszemcsés mozaikvakolat, különböző színekben, 00152-023</t>
  </si>
  <si>
    <t>360511674792</t>
  </si>
  <si>
    <t>Kültéri vakolóprofilok elhelyezése, utólagos (táblás) hőszigetelő rendszerhez (EPS), rozsdamentes acélból, alumíniumból, 30 - 160 mm hőszigeteléshez, lábazati indító profilok egyenes falakhoz THERMOMASTER UL, kültéri lábazati indító profil egyenes falhoz 120 mm utólagos hőszigeteléshez, alumínium, Cikkszám: 0110-0L120000</t>
  </si>
  <si>
    <t>360900130393</t>
  </si>
  <si>
    <t>Vakolatok pótlása, keskenyvakolatok pótlása oldalfalon, 21-40 cm szélesség között</t>
  </si>
  <si>
    <t>Vakolás és rabicolás</t>
  </si>
  <si>
    <t>410000197712</t>
  </si>
  <si>
    <t>Cserépfedés bontása (bármely rendszerű)</t>
  </si>
  <si>
    <t>410030200626</t>
  </si>
  <si>
    <t>Egyszeres fedés húzott, hornyolt tetőcserepekkel, 41-45° tetőhajlásszög között, minden második cserép rögzítésével TONDACH Kékes egyenesvágású kerámia alapcserép, 21x40 cm, téglavörös</t>
  </si>
  <si>
    <t>410030201316</t>
  </si>
  <si>
    <t>Egyszeres húzott, hornyolt  tetőcserép fedésnél, taréjgerinc készítése kúpcseréppel, kúpcseréprögzítővel,gerincszellőző-szalaggal, fésűs gerincelemmel vagy kúpalátéttel TONDACH Hornyolt gerinccserép gerincrögzítővel, kerámia, 38x19 cm, téglavörös</t>
  </si>
  <si>
    <t>410030201563</t>
  </si>
  <si>
    <t>Egyszeres húzott, hornyolt  tetőcserép fedésnél, fém vápaelem elhelyezése TONDACH alumínium vápaelem, 2000x500×0,6 mm</t>
  </si>
  <si>
    <t>410030201011</t>
  </si>
  <si>
    <t>Egyszeres húzott, hornyolt  tetőcserép fedésnél, élgerinc készítése kúpcseréppel, kúpcseréprögzítővel,gerincszellőző-szalaggal, fésűs gerincelemmel vagy kúpalátéttel TONDACH Hornyolt gerinccserép gerincrögzítővel, kerámia, 38x19 cm, téglavörös</t>
  </si>
  <si>
    <t>410034031106</t>
  </si>
  <si>
    <t>Egyszeres húzott, hornyolt  tetőcserép fedésnél, élgerinc és taréjgerinc csatlakozásnál 3 tengelyű elosztókúp elhelyezése TONDACH Hármas gerincelosztó elem hornyolt gerinccseréphez, téglavörös</t>
  </si>
  <si>
    <t>410030201200</t>
  </si>
  <si>
    <t>Egyszeres húzott, hornyolt  tetőcserép fedésnél, szellőzőelem, szellőzőszalag vagy lezárófésű elhelyezése eresznél TONDACH fésűs eresz szellőzőelem, fekete</t>
  </si>
  <si>
    <t>410030201522</t>
  </si>
  <si>
    <t>Egyszeres húzott, hornyolt  tetőcserép fedésnél, tetőkibúvó ablak elhelyezése TONDACH univerzális tetőkibúvó ablak 45x55 cm</t>
  </si>
  <si>
    <t>Tetőfedés</t>
  </si>
  <si>
    <t>420111676535</t>
  </si>
  <si>
    <t>Padlóburkolat hordozószerkezetének felületelőkészítése beltérben, beton alapfelületen önterülő felületkiegyenlítés készítése 5 mm átlagos rétegvastagságban MUREXIN ST 12 aljzatkiegyenlítő</t>
  </si>
  <si>
    <t>420221764444</t>
  </si>
  <si>
    <t>Padlóburkolat készítése, beltérben, tégla, beton, vakolt alapfelületen, gres, kőporcelán lappal, kötésben vagy hálósan, 3-5 mm vtg. ragasztóba rakva, 1-10 mm fugaszélességgel, 20x20 - 40x40 cm közötti lapmérettel LB-Knauf GRES/Gres ragasztó, EN 12004 szerinti C2TE minősítéssel, kül- és beltérbe, fagyálló, padlófűtéshez is, Cikkszám: K00617801 LB-Knauf Colorin flex fugázó, EN 13888 szerinti CG2 minősítéssel, fehér, Cikkszám: K00630***</t>
  </si>
  <si>
    <t>Hideg- és melegburkolatok készítése, aljzat előkészítés</t>
  </si>
  <si>
    <t>430000330732</t>
  </si>
  <si>
    <t>Függőereszcsatorna bontása, 50 cm kiterített szélességig</t>
  </si>
  <si>
    <t>430000330773</t>
  </si>
  <si>
    <t>Lefolyó csatorna bontása 50 cm kiterített szélességig</t>
  </si>
  <si>
    <t>430000330790</t>
  </si>
  <si>
    <t>Szegélyek, párkány könyöklő bontása, 100 cm kiterített szélességig</t>
  </si>
  <si>
    <t>430030342733</t>
  </si>
  <si>
    <t>Kéményszegély szerelése keményhéjalású tetőhöz, színes műanyagbevonatú horganyzott acéllemezből, 50 cm kiterített szélességgel LINDAB Seamline FOP szegély tűzihorganyzott acél + Classic bevonat, standard színben, 0,6 mm vtg., kiterített szélesség: 451-500 mm</t>
  </si>
  <si>
    <t>430030345883</t>
  </si>
  <si>
    <t>Ablak- vagy szemöldökpárkány színes műanyagbevonatú horganyzott acéllemezből, 50 cm kiterített szélességig LINDAB Seamline FOP szegély tűzihorganyzott acél + Classic bevonat, standard színben, 0,5 mm vtg., kiterített szélesség: 201-250 mm</t>
  </si>
  <si>
    <t>Bádogozás</t>
  </si>
  <si>
    <t>440000355525</t>
  </si>
  <si>
    <t>440122922763</t>
  </si>
  <si>
    <t>Műanyag lécek, sorolók, kiegészítők elhelyezése (beépítéssel) REHAU sorolóprofil 3/70 ill. 3/86 mm, fehér</t>
  </si>
  <si>
    <t>44-011-1.1.1-0168551</t>
  </si>
  <si>
    <t>Műanyag kültéri nyílászárók elhelyezése előre kihagyott falnyílásba, hőszigetelt, fokozott légzárású bejárati ajtó, tömítéssel (szerelvényezve,  finom beállítással), 5,01-10,00 m kerület között FENSTHERM FUTURE kifelé nyíló bejárati ajtó angol panellel,  FIX FV, 5 kamrás PROFINE 76 PVC profil, Uw&lt;1,15 W/m2K,  mérete: 140 x 210+60 cm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</si>
  <si>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</si>
  <si>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vagy műanyag nyílászáró szerkezetek bontása,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</si>
  <si>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Fa- és műanyag szerkezet elhelyezése</t>
  </si>
  <si>
    <t>450040391486</t>
  </si>
  <si>
    <t>Acél, alumínium erkély-, folyosó- és mellvédkorlát elhelyezése, fészekbe vagy kőcsavaros rögzítéssel Acélcső korlát, 51 mm átmérőjű kézfogóval, alatta 5 sor 18 mm átmérőjű osztással, porszórt felülettel</t>
  </si>
  <si>
    <t>450050403012</t>
  </si>
  <si>
    <t>Egyéb épületlakatos szerkezetek elhelyezése, zászlótartó Zászlótartó</t>
  </si>
  <si>
    <t>450111376644</t>
  </si>
  <si>
    <t>Beltéri információs rendszer elhelyezése, változó szélességben és sorkiosztásban, eloxált alumíniumból, ajtó felirati tábla fejléc, két sor információs lehetőséggel SPANDEX beltéri ajtó felirati tábla 180x40 mm fejléc + két sor 180x20 mm sínes profil, záróprofillal</t>
  </si>
  <si>
    <t>450111376690</t>
  </si>
  <si>
    <t>Beltéri információs rendszer elhelyezése, változó szélességben és sorkiosztásban, eloxált alumíniumból, szintjelző, eligazító tábla egysoros kivitelben SPANDEX beltéri egysoros szintjelző eligazító tábla 500x80 mm sima profil, záróprofillal</t>
  </si>
  <si>
    <t>Fém nyílászáró és épületlakatos-szerkezet elhelyezése</t>
  </si>
  <si>
    <t>470000450462</t>
  </si>
  <si>
    <t>Belső festéseknél felület előkészítése, részmunkák; glettelés, műanyag kötőanyagú glettel (simítótapasszal), vakolt felületen, bármilyen padozatú helyiségben, tagolatlan felületen Deko simítótapasz 100, fehér, EAN: 5995061277513</t>
  </si>
  <si>
    <t>470001812483</t>
  </si>
  <si>
    <t>Acélfelületek mázolásának előkészítő és részmunkái; kézi rozsdamentesítés, acél nyílászáró szerkezeten, erős rozsdásodás esetén Supralux lakkbenzin higító, EAN: 5992454205023</t>
  </si>
  <si>
    <t>470000452605</t>
  </si>
  <si>
    <t>Fafelületek mázolásának előkészítő és részmunkái; régi olajmázolás eltávolítása fa nyílászáró szerkezetről, lekaparással (raskettázás), tagolatlan felületről</t>
  </si>
  <si>
    <t>470110456345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</si>
  <si>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</si>
  <si>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470210484151</t>
  </si>
  <si>
    <t>Korróziógátló alapozás cső és regisztercső felületén (NÁ 80-ig), függesztőn és tartóvason, sormosdó állványzaton, műgyanta kötőanyagú, oldószertartalmú festékkel Supralux Koralkyd korroziógátló alapozó, vörös, EAN: 5992451106033</t>
  </si>
  <si>
    <t>470210485541</t>
  </si>
  <si>
    <t>Acélfelületek közbenső festése acél nyílászáró szerkezeten, műgyanta kötőanyagú, oldószeres festékkel Trinát alapozófesték, szürke 200, EAN: 5995061765317</t>
  </si>
  <si>
    <t>470210486730</t>
  </si>
  <si>
    <t>Acélfelületek közbenső festése cső és regisztercső felületén (NÁ 80-ig), függesztőn és tartóvason, sormosdó állványzaton műgyanta kötőanyagú, oldószeres festékkel Trinát alapozófesték, sárga 400, EAN: 5995061117710</t>
  </si>
  <si>
    <t>470210488485</t>
  </si>
  <si>
    <t>Acélfelületek átvonó festése acél nyílászáró szerkezeten, műgyanta kötőanyagú, oldószeres festékkel Trinát magasfényű zománcfesték, szürke 200, EAN: 5995061119141</t>
  </si>
  <si>
    <t>470210490842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</si>
  <si>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</si>
  <si>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470310505521</t>
  </si>
  <si>
    <t>Külső fafelületek lazúrozása, gyalult felületen, oldószeres lazúrral, két rétegben, tagolatlan felületen Sadolin Extra vastaglazúr színtelen, EAN: 5903525220050</t>
  </si>
  <si>
    <t>Felületképzés</t>
  </si>
  <si>
    <t>480000515275</t>
  </si>
  <si>
    <t>Leterheléssel rögzített vagy rögzítés nélküli hőszigetelő lemezek bontása, vízszintes felületről</t>
  </si>
  <si>
    <t>480042295391</t>
  </si>
  <si>
    <t>Üzemi-használati víz elleni szigetelés; Műanyagfátyol vagy műanyagfilc védő-, alátét vagy elválasztó rétege, egy rétegben, átlapolással fektetve, vízszintes felületen FATRATEX 200 hőkezelt geotextília 200g/m2</t>
  </si>
  <si>
    <t>480074090822</t>
  </si>
  <si>
    <t>Külső fal; Homlokzati fal hő- és hangszigetelése, falazott vagy monolit vasbeton szerkezeten,  kávaképzés vízszintes és függőleges felületen, kőzetgyapot csíkkal ROCKWOOL Frontrock (RP-PT) vakolható kőzetgyapot lemez 30 mm</t>
  </si>
  <si>
    <t>480072304102</t>
  </si>
  <si>
    <t>Külső fal; Hőszigetelések épületlábazaton vagy koszorún, foltonként ragasztva vagy megtámasztva (rögzítés külön tételben), egy rétegben, extrudált polisztirolhab lemezzel AUSTROTHERM XPS TOP P extrudált polisztirolhab hőszigetelő lemez, 615x1265x140 mm</t>
  </si>
  <si>
    <t>480070567981</t>
  </si>
  <si>
    <t>Födém; Padló hőszigetelő anyag elhelyezése, vízszintes felületen, párnafák vagy álpadló tartószerkezet közé, szálas szigetelő anyaggal (üveggyapot, kőzetgyapot) ROCKWOOL Multirock többcélú kőzetgyapot lemez 150 mm</t>
  </si>
  <si>
    <t>480070568063</t>
  </si>
  <si>
    <t>Födém; Padló hőszigetelő anyag elhelyezése, vízszintes felületen, párnafák vagy álpadló tartószerkezet közé, szálas szigetelő anyaggal (üveggyapot, kőzetgyapot) ROCKWOOL Multirock többcélú kőzetgyapot lemez 100 mm</t>
  </si>
  <si>
    <t>480102309494</t>
  </si>
  <si>
    <t>Homlokzati hőszigetelés, üvegszövetháló-erősítéssel,(mechanikai rögzítés, felületi zárás valamint kiegészítő profilok külön tételben szerepelnek), egyenes él-képzésű, normál homlokzati EPS hőszigetelő lapokkal, ragasztóporból képzett ragasztóba, tagolatlan, sík, függőleges falon AUSTROTHERM AT H80 homlokzati hőszigetelő lemez,1000x500x140 mm</t>
  </si>
  <si>
    <t>480212313896</t>
  </si>
  <si>
    <t>Szigetelések rögzítése; Hőszigetelő táblák pontszerű mechanikai rögzítése, homlokzaton, beton aljzatszerkezethez, műanyag vagy fém beütőszeges/csavaros műanyag beütődübelekkel MASTERPLAST Thermomaster D-PLUS 10/200 mm, műanyag beütőszeges tárcsás dübel, Cikkszám: 0115-10200250</t>
  </si>
  <si>
    <t>Szigetelés</t>
  </si>
  <si>
    <t>710052485900</t>
  </si>
  <si>
    <t>Összeépíthető világítási  és telekommunikációs szerelvények elemei; Intelligens szerelvények mechanizmusainak elhelyezése LEGRAND Céliane My Home Zigbee vészjelző jeladó (Kat.szám:067525)</t>
  </si>
  <si>
    <t>710102532212</t>
  </si>
  <si>
    <t>(Akkumulátoros vészvilágítás)  Tartalék világítási lámpatestek elhelyezése, saját akkumulátoros, állandó üzemű, falon kívüli kivitelben, írányfény E-FAMILY (HOLUX) MLD 28D/W irányfény lámpatest, állandó üzemű, 180 p. áthidalási idő, "nyíl lefelé" piktogrammal, 8 db fehér LED, IP 42 Csz: 1-26-10-0023</t>
  </si>
  <si>
    <t>710101833314</t>
  </si>
  <si>
    <t>Falilámpák elhelyezése beltérre, kompakt fénycsöves kivitelben, szabályozható elektronikával szerelt (A1 energia osztályú)</t>
  </si>
  <si>
    <t>Elektromosenergia-ellátás, villanyszerelés</t>
  </si>
  <si>
    <t>720012653646</t>
  </si>
  <si>
    <r>
      <t>Kommunikációs akadálymentesítés; Hangfrekvenciás indukciós hurokerősítő rendszer (AFILS) kialakítása, közvetlen kommunikációhoz, max. 3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területi lefedettségig, hordozható (mobil), kész kompakt kivitelben Mobil indukciós hurokerősítő, max. 3m2 területlefedés, 250mm (szélesség) x 300mm (magasság) x 100mm (mélység), 1,7kg tömeg akkumulátorral együtt, tápellátás ~230 V, 50 Hz-es hálózati adapterrel, belső 12V VRSLA akkumulátor - mélykisülés ellen felügyelve, külső 3,5mm mono jack mikrofon csatlakozó, töltés csatlakozó, egygombos működtetés (automatikus kikapcsolás funkcióval), 3 LED-es kivezérlés jelző, 500Hz-5kHz sávszélesség, dinamikakompresszorral és automatikus erősítésszabályozással, egység tartalma: hurokerősítő, AC/DC hálózati töltő, indukciós hurkot jelző matrica, kezelési útmutató, Cikkszám: GS-I 3M</t>
    </r>
  </si>
  <si>
    <t>Épületautomatika, -felügyelet (gyengeáram)</t>
  </si>
  <si>
    <t>810000834682</t>
  </si>
  <si>
    <t>Csővezetékek bontása, horganyzott vagy fekete acélcsövek tartószerkezetről, vagy padlócsatornából lángvágással, deponálással, DN 50 méretig</t>
  </si>
  <si>
    <t>810010848980</t>
  </si>
  <si>
    <t>Ivóvíz vezeték, Ötrétegű cső szerelése, PE-Xc/Al/PE-HD anyagból, préshüvelyes kötéssel, cső elhelyezése csőidomok nélkül, szakaszos nyomáspróbával, falhoronyba vagy padlószerkezetbe szerelve (horonyvésés külön tételben), DN 12 WAVIN K1 Future cső tekercsben, 16x2,00 mm, 10 bar, 95 C fok, FFC16</t>
  </si>
  <si>
    <t>810010849004</t>
  </si>
  <si>
    <t>Ivóvíz vezeték, Ötrétegű cső szerelése, PE-Xc/Al/PE-HD anyagból, préshüvelyes kötéssel, cső elhelyezése csőidomok nélkül, szakaszos nyomáspróbával, falhoronyba vagy padlószerkezetbe szerelve (horonyvésés külön tételben), DN 15 WAVIN K1 Future cső tekercsben, 20x2,25 mm, 10 bar, 95 C fok, FFC20</t>
  </si>
  <si>
    <t>810020871841</t>
  </si>
  <si>
    <t>PVC lefolyóvezeték szerelése, tokos, gumigyűrűs kötésekkel, cső elhelyezése csőidomokkal, szakaszos tömörségi próbával, szabadon, DN 50 PIPELIFE PVC-U tokos lefolyócső 50x1,8x2000 mm, KAEM050/2M</t>
  </si>
  <si>
    <t>810022115221</t>
  </si>
  <si>
    <t>PVC lefolyóvezeték szerelése, tokos, gumigyűrűs kötésekkel, cső elhelyezése csőidomokkal, szakaszos tömörségi próbával, horonyba vagy padlócsatornába, DN 50 PIPELIFE PVC-U tokos lefolyócső 50x1,8x1000 mm, KAEM050/1M</t>
  </si>
  <si>
    <t>810022115245</t>
  </si>
  <si>
    <t>PVC lefolyóvezeték szerelése, tokos, gumigyűrűs kötésekkel, cső elhelyezése csőidomokkal, szakaszos tömörségi próbával, horonyba vagy padlócsatornába, DN 100 PIPELIFE PVC-U tokos lefolyócső 110x2,2x1000 mm, KAEM110/1M</t>
  </si>
  <si>
    <t>810030882221</t>
  </si>
  <si>
    <t>Gázvezeték, Fekete acélcső szerelése, hegesztett kötésekkel, cső elhelyezése szakaszos nyomáspróbával, szabadon, tartószerkezettel, csőátmérő DN 100-méretig, DN 25 Fekete acélcső A 37X 1" simavégű</t>
  </si>
  <si>
    <t>Épületgépészeti csővezeték szerelése</t>
  </si>
  <si>
    <t>820000923025</t>
  </si>
  <si>
    <t>Víz és gáz mérőhelyek szerelvényeinek leszerelése</t>
  </si>
  <si>
    <t>820000923095</t>
  </si>
  <si>
    <t>Vízellátás berendezési tárgyak leszerelése, falikutak, mosdók</t>
  </si>
  <si>
    <t>820000923175</t>
  </si>
  <si>
    <t>Vízellátás berendezési tárgyak leszerelése, zuhanytálcák beépített</t>
  </si>
  <si>
    <t>820010933633</t>
  </si>
  <si>
    <t>Kétoldalon menetes vagy roppantógyűrűs szerelvény elhelyezése, külső vagy belső menettel, illetve hollandival csatlakoztatva DN 15 gömbcsap, víz- és gázfőcsap MOFÉM AHA Univerzális gömbcsap 1/2" kb. menettel, toldattal, névleges méret 15 mm, sárgaréz, natúr, 16 bar, Kód: 113-0009-00</t>
  </si>
  <si>
    <t>820030951926</t>
  </si>
  <si>
    <t>820091724590</t>
  </si>
  <si>
    <t>Mosdó vagy mosómedence berendezés elhelyezése és bekötése, kifolyószelep, bűzelzáró és sarokszelep nélkül, falra szerelhető porcelán kivitelben (komplett) B&amp;K Porcelán mosdó mozgáskorlátozottak részére döntőberendezéssel 675x570 mm Cikkszám: TH410AI</t>
  </si>
  <si>
    <t>820093673525</t>
  </si>
  <si>
    <t>WC csésze elhelyezése és bekötése, öblítőtartály, sarokszelep, WC ülőke,  nyomógomb nélkül, porcelánból, fali WC csésze, lapos öblítésű kivitelben B&amp;K Porcelán WC-kagyló mozgáskorlátozottak részére, fali, hátsó kifolyással Cikkszám: TH460I</t>
  </si>
  <si>
    <t>820094187632</t>
  </si>
  <si>
    <t>WC-csésze kiegészítő szerelvényeinek elhelyezése, WC-ülőke KOLO Nova Pro Bez Barier WC ülőke mozgáskorlátozottak számára, kemény, Duroplaszt, fém zsanérral, Cikkszám: 60114000</t>
  </si>
  <si>
    <t>820091724721</t>
  </si>
  <si>
    <t>WC-csésze kiegészítő szerelvényeinek elhelyezése, WC nyomólapok és tartozékai B&amp;K Falra szerelhető lábműködtetésű pneumatikus nyomógomb WC-öblítőtartályhoz, rozsdamentes tartólemezzel, Cikkszám: V804901</t>
  </si>
  <si>
    <t>820094187736</t>
  </si>
  <si>
    <t>WC öblítőtartály felszerelése és bekötése, szerelőelemes (működtető elem nélkül) falsík előtti GEBERIT Duofix WC szerelőelem fali WC részére Sigma 12 cm öblítőtartállyal, mozgássérült kivitel, Cikkszám: 111.350.00.5</t>
  </si>
  <si>
    <t>820090984253</t>
  </si>
  <si>
    <t>Csaptelepek és szerelvényeinek felszerelése, orvosi és speciális csaptelepek, mosdócsaptelep PRESTO 704 működtető karos fali csap, mozgássérültek részére, Cikkszám: 63910</t>
  </si>
  <si>
    <t>820092659255</t>
  </si>
  <si>
    <t>Padló alatti illetve falba süllyeszthető bűzelzáró, padló alatti 1, 2, 3 ágú elhelyezése HL510NPr, Padlólefolyó DN40/50 vízszintes csatlakozóval, szigetelő karimával, "Primus" kiszáradás-védett vízbűzzárral, 123x123 mm műanyag rácstartóval, 115x115 mm nemesacél ráccsal, a csempézés idejére merevítő védőfedéllel. Terhelhetőség: 300kg</t>
  </si>
  <si>
    <t>820091725171</t>
  </si>
  <si>
    <t>Mozgássérült vízellátási berendezések kiegészítő szerelvényeinek elhelyezése B&amp;K Sarokkapaszkodó baloldali függőleges elemmel, szinterezett acél, 670x670x780 mm, fehér, Cikkszám: TH132</t>
  </si>
  <si>
    <t>820091725476</t>
  </si>
  <si>
    <t>Mozgássérült vízellátási berendezések kiegészítő szerelvényeinek elhelyezése B&amp;K Fix kapaszkodó jobboldali megerősítéssel, szinterezett acél 800 mm, fehér Cikkszám: TH831L</t>
  </si>
  <si>
    <t>820091725612</t>
  </si>
  <si>
    <t>Mozgássérült vízellátási berendezések kiegészítő szerelvényeinek elhelyezése B&amp;K Felhajtható kapaszkodó, szinterezett acél, 830 mm, színes Cikkszám: TH830SZ</t>
  </si>
  <si>
    <t>820164141600</t>
  </si>
  <si>
    <t>Piperetárgyak elhelyezése négy vagy több helyen felerősítve, tükör, elektromos bekötés nélkül Green Clean - Dönthető tükör konzollal, szinterezett kerettel, 500x700 mm, acél, fehér, Méretek: 500x700 mm, GCAMT16B</t>
  </si>
  <si>
    <t>820164141721</t>
  </si>
  <si>
    <t>Adagoló (szappan, tusfürdő, fertőtlenítő, kézkrém, illatosító) és tartozékainak elhelyezése, falra szerelt kivitelben Green Clean - GOJO automata LTX szappanadagoló, ABS műanyag, fehér, szürke előlappal, 700 ml, automata (szenzoros, infrás), Méretek: 219x145x100 mm, G1384-04</t>
  </si>
  <si>
    <r>
      <t>Gázmérőhely kialakítása egységes mérőkötéssel, kétcsonkú gázmérőhöz, 3; 6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/h teljesítményre, DN 25 MOFÉM AHA Univerzális gömbcsap 1" kb. menettel, toldattal, névleges méret 25 mm, sárgaréz, natúr, 16 bar, Kód: 113-0038-00</t>
    </r>
  </si>
  <si>
    <t>Épületgépészeti szerelvények és berendezések szerelése</t>
  </si>
  <si>
    <t>900051177465</t>
  </si>
  <si>
    <t>100 m2</t>
  </si>
  <si>
    <t>Lomtalanítás padláson</t>
  </si>
  <si>
    <t>Takarítási munka</t>
  </si>
  <si>
    <t>Összesen:</t>
  </si>
  <si>
    <t xml:space="preserve">Név :                                  </t>
  </si>
  <si>
    <t xml:space="preserve">                                       </t>
  </si>
  <si>
    <t xml:space="preserve">Söréd Község Önkormányzat              </t>
  </si>
  <si>
    <t xml:space="preserve">Cím :                                  </t>
  </si>
  <si>
    <t xml:space="preserve"> Kelt:      2018 év április hó 03 nap  </t>
  </si>
  <si>
    <t xml:space="preserve">8072 Söréd, Rákóczi Ferenc utca 59.    </t>
  </si>
  <si>
    <t xml:space="preserve"> Készítette   :.....................   </t>
  </si>
  <si>
    <t xml:space="preserve">A munka leírása:                       </t>
  </si>
  <si>
    <t xml:space="preserve">8072 Söréd, Rákóczi Ferenc utca 54. hrsz.:32 szám alatti                      </t>
  </si>
  <si>
    <t xml:space="preserve">ÓVODA energetikai felújítási munkái                                           </t>
  </si>
  <si>
    <t xml:space="preserve">                                                                              </t>
  </si>
  <si>
    <t xml:space="preserve">Készült: Terc V.I.P programmal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</si>
  <si>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</si>
  <si>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</si>
  <si>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</si>
  <si>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</si>
  <si>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</si>
  <si>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</si>
  <si>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</si>
  <si>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</si>
  <si>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</si>
  <si>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</si>
  <si>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K360071</t>
  </si>
  <si>
    <t>Lábazati színvakolatok</t>
  </si>
  <si>
    <t>K430020</t>
  </si>
  <si>
    <t xml:space="preserve">Függőereszcsatorna visszaépítése a szükséges pótlásokkal </t>
  </si>
  <si>
    <t xml:space="preserve">Lefolyócső visszaépítése a szükséges pótlásokkal </t>
  </si>
  <si>
    <t>430020</t>
  </si>
  <si>
    <t>620020678076</t>
  </si>
  <si>
    <t>Egyéb használatos szegélykövek, út és körforgalom szegélyek készítése, alapárok kiemelése nélkül, betonhézagolással, 100 cm hosszú elemekből SEMMELROCK kerti szegély 100x25x5 cm, szürke</t>
  </si>
  <si>
    <t>620034111724</t>
  </si>
  <si>
    <t>Térburkolathoz fagyálló, teherhordó alap készítése, 20 cm vastagságban Nyers homokos kavics, NHK 0/63 RTT, KŐKA, Alsózsolca</t>
  </si>
  <si>
    <t>Kőburkolat készítése</t>
  </si>
  <si>
    <t>42-022-1.1.4.2.1.1-0313020</t>
  </si>
  <si>
    <t>Padlóburkolat készítése, beltérben, meglévő hidegburkolatra, gres, kőporcelán lappal, kötésben vagy hálósan, 3-5 mm vtg. ragasztóba rakva, 1-10 mm fugaszélességgel, 20x20 - 40x40 cm közötti lapmérettel MAPEI Keraflex Easy C2E cementkötésű ragasztóhabarcs, szürke, Kerapoxy IEG epoxigyanta fugázó, cementszürke</t>
  </si>
  <si>
    <t>Térburkolat készítése rendszerkövekből  6 cm-es vastagsággal, 10x10x6 - 40x40x6 cm közötti méretekben SEMMELROCK Citytop 10x20x6 cm, szürke - burkolatsáv kialakítása az akadálymentesítésre vonatkozó műszaki leírás alapján</t>
  </si>
  <si>
    <t>420711785141</t>
  </si>
  <si>
    <t>Padló vezetősáv, burkolatra ragasztható kivitel</t>
  </si>
  <si>
    <t>fm</t>
  </si>
  <si>
    <t>620030681631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</si>
</sst>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3" fontId="42" fillId="0" borderId="0" xfId="0" applyNumberFormat="1" applyFont="1" applyAlignment="1">
      <alignment vertical="top"/>
    </xf>
    <xf numFmtId="3" fontId="42" fillId="0" borderId="11" xfId="0" applyNumberFormat="1" applyFont="1" applyBorder="1" applyAlignment="1">
      <alignment horizontal="right" vertical="top"/>
    </xf>
    <xf numFmtId="3" fontId="42" fillId="0" borderId="11" xfId="0" applyNumberFormat="1" applyFont="1" applyBorder="1" applyAlignment="1">
      <alignment vertical="top"/>
    </xf>
    <xf numFmtId="0" fontId="43" fillId="0" borderId="11" xfId="0" applyFont="1" applyBorder="1" applyAlignment="1">
      <alignment vertical="top"/>
    </xf>
    <xf numFmtId="3" fontId="41" fillId="0" borderId="10" xfId="0" applyNumberFormat="1" applyFont="1" applyBorder="1" applyAlignment="1">
      <alignment horizontal="right" vertical="top" wrapText="1"/>
    </xf>
    <xf numFmtId="3" fontId="40" fillId="0" borderId="0" xfId="0" applyNumberFormat="1" applyFont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3" fontId="42" fillId="0" borderId="0" xfId="0" applyNumberFormat="1" applyFont="1" applyAlignment="1">
      <alignment vertical="top" wrapText="1"/>
    </xf>
    <xf numFmtId="3" fontId="43" fillId="0" borderId="10" xfId="0" applyNumberFormat="1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40" fillId="0" borderId="0" xfId="0" applyFont="1" applyAlignment="1">
      <alignment horizontal="left" vertical="top" wrapText="1"/>
    </xf>
    <xf numFmtId="3" fontId="40" fillId="0" borderId="0" xfId="0" applyNumberFormat="1" applyFont="1" applyAlignment="1">
      <alignment horizontal="right" vertical="top" wrapText="1"/>
    </xf>
    <xf numFmtId="0" fontId="42" fillId="0" borderId="12" xfId="0" applyFont="1" applyBorder="1" applyAlignment="1">
      <alignment horizontal="center" vertical="top"/>
    </xf>
    <xf numFmtId="3" fontId="43" fillId="0" borderId="10" xfId="0" applyNumberFormat="1" applyFont="1" applyBorder="1" applyAlignment="1">
      <alignment horizontal="center" vertical="top"/>
    </xf>
    <xf numFmtId="3" fontId="42" fillId="0" borderId="11" xfId="0" applyNumberFormat="1" applyFont="1" applyBorder="1" applyAlignment="1">
      <alignment horizontal="center" vertical="top"/>
    </xf>
    <xf numFmtId="3" fontId="43" fillId="0" borderId="12" xfId="0" applyNumberFormat="1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8.57421875" style="17" customWidth="1"/>
    <col min="5" max="16384" width="9.140625" style="10" customWidth="1"/>
  </cols>
  <sheetData>
    <row r="1" spans="1:4" ht="15.75">
      <c r="A1" s="35"/>
      <c r="B1" s="36"/>
      <c r="C1" s="36"/>
      <c r="D1" s="36"/>
    </row>
    <row r="2" spans="1:4" ht="15.75">
      <c r="A2" s="35"/>
      <c r="B2" s="36"/>
      <c r="C2" s="36"/>
      <c r="D2" s="36"/>
    </row>
    <row r="3" spans="1:4" ht="15.75">
      <c r="A3" s="35"/>
      <c r="B3" s="36"/>
      <c r="C3" s="36"/>
      <c r="D3" s="36"/>
    </row>
    <row r="4" spans="1:4" ht="15.75">
      <c r="A4" s="35"/>
      <c r="B4" s="36"/>
      <c r="C4" s="36"/>
      <c r="D4" s="36"/>
    </row>
    <row r="6" spans="1:3" ht="15.75">
      <c r="A6" s="10" t="s">
        <v>222</v>
      </c>
      <c r="C6" s="17" t="s">
        <v>223</v>
      </c>
    </row>
    <row r="7" spans="1:3" ht="15.75">
      <c r="A7" s="10" t="s">
        <v>224</v>
      </c>
      <c r="C7" s="17" t="s">
        <v>223</v>
      </c>
    </row>
    <row r="8" spans="1:3" ht="15.75">
      <c r="A8" s="10" t="s">
        <v>225</v>
      </c>
      <c r="C8" s="17" t="s">
        <v>226</v>
      </c>
    </row>
    <row r="9" spans="1:3" ht="15.75">
      <c r="A9" s="10" t="s">
        <v>227</v>
      </c>
      <c r="C9" s="17" t="s">
        <v>228</v>
      </c>
    </row>
    <row r="10" spans="1:3" ht="15.75">
      <c r="A10" s="10" t="s">
        <v>223</v>
      </c>
      <c r="C10" s="17" t="s">
        <v>223</v>
      </c>
    </row>
    <row r="11" spans="1:3" ht="15.75">
      <c r="A11" s="10" t="s">
        <v>223</v>
      </c>
      <c r="C11" s="17" t="s">
        <v>223</v>
      </c>
    </row>
    <row r="12" spans="1:3" ht="15.75">
      <c r="A12" s="10" t="s">
        <v>229</v>
      </c>
      <c r="C12" s="17" t="s">
        <v>223</v>
      </c>
    </row>
    <row r="13" ht="15.75">
      <c r="A13" s="10" t="s">
        <v>230</v>
      </c>
    </row>
    <row r="14" ht="15.75">
      <c r="A14" s="13" t="s">
        <v>231</v>
      </c>
    </row>
    <row r="15" ht="15.75">
      <c r="A15" s="10" t="s">
        <v>232</v>
      </c>
    </row>
    <row r="16" ht="15.75">
      <c r="A16" s="10" t="s">
        <v>233</v>
      </c>
    </row>
    <row r="17" ht="15.75">
      <c r="A17" s="10" t="s">
        <v>232</v>
      </c>
    </row>
    <row r="19" spans="1:4" ht="15.75">
      <c r="A19" s="37" t="s">
        <v>234</v>
      </c>
      <c r="B19" s="38"/>
      <c r="C19" s="38"/>
      <c r="D19" s="38"/>
    </row>
    <row r="20" spans="1:4" ht="15.75">
      <c r="A20" s="14" t="s">
        <v>235</v>
      </c>
      <c r="B20" s="14"/>
      <c r="C20" s="18" t="s">
        <v>236</v>
      </c>
      <c r="D20" s="18" t="s">
        <v>237</v>
      </c>
    </row>
    <row r="21" spans="1:4" ht="15.75">
      <c r="A21" s="14" t="s">
        <v>238</v>
      </c>
      <c r="B21" s="14"/>
      <c r="C21" s="19">
        <f>ROUND(SUM(Összesítő!B2:B21),0)</f>
        <v>0</v>
      </c>
      <c r="D21" s="19">
        <f>ROUND(SUM(Összesítő!C2:C21),0)</f>
        <v>0</v>
      </c>
    </row>
    <row r="22" spans="1:4" ht="15.75">
      <c r="A22" s="14" t="s">
        <v>239</v>
      </c>
      <c r="B22" s="14"/>
      <c r="C22" s="19">
        <f>ROUND(C21,0)</f>
        <v>0</v>
      </c>
      <c r="D22" s="19">
        <f>ROUND(D21,0)</f>
        <v>0</v>
      </c>
    </row>
    <row r="23" spans="1:4" s="13" customFormat="1" ht="15.75">
      <c r="A23" s="13" t="s">
        <v>240</v>
      </c>
      <c r="C23" s="34">
        <f>ROUND(C22+D22,0)</f>
        <v>0</v>
      </c>
      <c r="D23" s="34"/>
    </row>
    <row r="24" spans="1:4" ht="15.75">
      <c r="A24" s="14" t="s">
        <v>241</v>
      </c>
      <c r="B24" s="15">
        <v>0.27</v>
      </c>
      <c r="C24" s="33">
        <f>ROUND(C23*B24,0)</f>
        <v>0</v>
      </c>
      <c r="D24" s="33"/>
    </row>
    <row r="25" spans="1:4" s="13" customFormat="1" ht="15.75">
      <c r="A25" s="20" t="s">
        <v>242</v>
      </c>
      <c r="B25" s="20"/>
      <c r="C25" s="32">
        <f>ROUND(C23+C24,0)</f>
        <v>0</v>
      </c>
      <c r="D25" s="32"/>
    </row>
    <row r="29" ht="15.75">
      <c r="C29" s="10"/>
    </row>
    <row r="31" ht="15.75">
      <c r="A31" s="16"/>
    </row>
    <row r="32" ht="15.75">
      <c r="A32" s="16"/>
    </row>
    <row r="33" ht="15.75">
      <c r="A33" s="16"/>
    </row>
    <row r="38" spans="2:3" ht="15.75">
      <c r="B38" s="31" t="s">
        <v>243</v>
      </c>
      <c r="C38" s="31"/>
    </row>
  </sheetData>
  <sheetProtection/>
  <mergeCells count="9">
    <mergeCell ref="B38:C38"/>
    <mergeCell ref="C25:D25"/>
    <mergeCell ref="C24:D24"/>
    <mergeCell ref="C23:D23"/>
    <mergeCell ref="A1:D1"/>
    <mergeCell ref="A2:D2"/>
    <mergeCell ref="A3:D3"/>
    <mergeCell ref="A4:D4"/>
    <mergeCell ref="A19:D19"/>
  </mergeCells>
  <printOptions horizontalCentered="1"/>
  <pageMargins left="0.7874015748031497" right="0.5905511811023623" top="0.984251968503937" bottom="0.984251968503937" header="0.4330708661417323" footer="0.4330708661417323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25.5">
      <c r="A2" s="8">
        <v>1</v>
      </c>
      <c r="B2" s="2" t="s">
        <v>69</v>
      </c>
      <c r="C2" s="2" t="s">
        <v>70</v>
      </c>
      <c r="D2" s="6">
        <v>560.48</v>
      </c>
      <c r="E2" s="1" t="s">
        <v>20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63.75">
      <c r="A4" s="8">
        <v>2</v>
      </c>
      <c r="B4" s="2" t="s">
        <v>71</v>
      </c>
      <c r="C4" s="2" t="s">
        <v>72</v>
      </c>
      <c r="D4" s="6">
        <v>560.48</v>
      </c>
      <c r="E4" s="1" t="s">
        <v>20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ht="89.25">
      <c r="A6" s="8">
        <v>3</v>
      </c>
      <c r="B6" s="2" t="s">
        <v>73</v>
      </c>
      <c r="C6" s="2" t="s">
        <v>74</v>
      </c>
      <c r="D6" s="6">
        <v>32</v>
      </c>
      <c r="E6" s="1" t="s">
        <v>48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15</v>
      </c>
    </row>
    <row r="8" spans="1:10" ht="51">
      <c r="A8" s="8">
        <v>4</v>
      </c>
      <c r="B8" s="2" t="s">
        <v>75</v>
      </c>
      <c r="C8" s="2" t="s">
        <v>76</v>
      </c>
      <c r="D8" s="6">
        <v>24</v>
      </c>
      <c r="E8" s="1" t="s">
        <v>48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  <c r="J8" s="1" t="s">
        <v>15</v>
      </c>
    </row>
    <row r="10" spans="1:10" ht="89.25">
      <c r="A10" s="8">
        <v>5</v>
      </c>
      <c r="B10" s="2" t="s">
        <v>77</v>
      </c>
      <c r="C10" s="2" t="s">
        <v>78</v>
      </c>
      <c r="D10" s="6">
        <v>67.2</v>
      </c>
      <c r="E10" s="1" t="s">
        <v>48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  <c r="J10" s="1" t="s">
        <v>15</v>
      </c>
    </row>
    <row r="12" spans="1:10" ht="63.75">
      <c r="A12" s="8">
        <v>6</v>
      </c>
      <c r="B12" s="2" t="s">
        <v>79</v>
      </c>
      <c r="C12" s="2" t="s">
        <v>80</v>
      </c>
      <c r="D12" s="6">
        <v>4</v>
      </c>
      <c r="E12" s="1" t="s">
        <v>14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  <c r="J12" s="1" t="s">
        <v>15</v>
      </c>
    </row>
    <row r="14" spans="1:10" ht="51">
      <c r="A14" s="8">
        <v>7</v>
      </c>
      <c r="B14" s="2" t="s">
        <v>81</v>
      </c>
      <c r="C14" s="2" t="s">
        <v>82</v>
      </c>
      <c r="D14" s="6">
        <v>126</v>
      </c>
      <c r="E14" s="1" t="s">
        <v>48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  <c r="J14" s="1" t="s">
        <v>15</v>
      </c>
    </row>
    <row r="16" spans="1:10" ht="51">
      <c r="A16" s="8">
        <v>8</v>
      </c>
      <c r="B16" s="2" t="s">
        <v>83</v>
      </c>
      <c r="C16" s="2" t="s">
        <v>84</v>
      </c>
      <c r="D16" s="6">
        <v>1</v>
      </c>
      <c r="E16" s="1" t="s">
        <v>14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  <c r="J16" s="1" t="s">
        <v>15</v>
      </c>
    </row>
    <row r="18" spans="1:10" s="9" customFormat="1" ht="12.75">
      <c r="A18" s="7"/>
      <c r="B18" s="3"/>
      <c r="C18" s="3" t="s">
        <v>17</v>
      </c>
      <c r="D18" s="5"/>
      <c r="E18" s="3"/>
      <c r="F18" s="21"/>
      <c r="G18" s="21"/>
      <c r="H18" s="21">
        <f>ROUND(SUM(H2:H17),0)</f>
        <v>0</v>
      </c>
      <c r="I18" s="21">
        <f>ROUND(SUM(I2:I17),0)</f>
        <v>0</v>
      </c>
      <c r="J18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Tetőfedés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63.75">
      <c r="A2" s="8">
        <v>1</v>
      </c>
      <c r="B2" s="2" t="s">
        <v>86</v>
      </c>
      <c r="C2" s="2" t="s">
        <v>87</v>
      </c>
      <c r="D2" s="6">
        <v>7.16</v>
      </c>
      <c r="E2" s="1" t="s">
        <v>20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3" spans="2:9" ht="12.75">
      <c r="B3" s="2"/>
      <c r="C3" s="2"/>
      <c r="H3" s="30"/>
      <c r="I3" s="30"/>
    </row>
    <row r="4" spans="1:10" ht="102">
      <c r="A4" s="29">
        <v>2</v>
      </c>
      <c r="B4" s="26" t="s">
        <v>255</v>
      </c>
      <c r="C4" s="27" t="s">
        <v>256</v>
      </c>
      <c r="D4" s="28">
        <v>32</v>
      </c>
      <c r="E4" s="26" t="s">
        <v>20</v>
      </c>
      <c r="F4" s="30">
        <v>0</v>
      </c>
      <c r="G4" s="30">
        <v>0</v>
      </c>
      <c r="H4" s="30">
        <f>ROUND(D4*F4,0)</f>
        <v>0</v>
      </c>
      <c r="I4" s="30">
        <f>ROUND(D4*G4,0)</f>
        <v>0</v>
      </c>
      <c r="J4" s="26" t="s">
        <v>15</v>
      </c>
    </row>
    <row r="6" spans="1:10" ht="140.25">
      <c r="A6" s="8">
        <v>3</v>
      </c>
      <c r="B6" s="2" t="s">
        <v>88</v>
      </c>
      <c r="C6" s="2" t="s">
        <v>89</v>
      </c>
      <c r="D6" s="6">
        <v>7.16</v>
      </c>
      <c r="E6" s="1" t="s">
        <v>20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15</v>
      </c>
    </row>
    <row r="7" spans="1:9" s="26" customFormat="1" ht="12.75">
      <c r="A7" s="29"/>
      <c r="B7" s="27"/>
      <c r="C7" s="27"/>
      <c r="D7" s="28"/>
      <c r="F7" s="30"/>
      <c r="G7" s="30"/>
      <c r="H7" s="30"/>
      <c r="I7" s="30"/>
    </row>
    <row r="8" spans="1:10" s="26" customFormat="1" ht="25.5">
      <c r="A8" s="29">
        <v>4</v>
      </c>
      <c r="B8" s="27" t="s">
        <v>258</v>
      </c>
      <c r="C8" s="27" t="s">
        <v>259</v>
      </c>
      <c r="D8" s="28">
        <v>16</v>
      </c>
      <c r="E8" s="26" t="s">
        <v>260</v>
      </c>
      <c r="F8" s="30">
        <v>0</v>
      </c>
      <c r="G8" s="30">
        <v>0</v>
      </c>
      <c r="H8" s="30">
        <f>ROUND(D8*F8,0)</f>
        <v>0</v>
      </c>
      <c r="I8" s="30">
        <f>ROUND(D8*G8,0)</f>
        <v>0</v>
      </c>
      <c r="J8" s="26" t="s">
        <v>15</v>
      </c>
    </row>
    <row r="9" spans="2:3" ht="12.75">
      <c r="B9" s="2"/>
      <c r="C9" s="2"/>
    </row>
    <row r="10" spans="1:10" s="9" customFormat="1" ht="12.75">
      <c r="A10" s="7"/>
      <c r="B10" s="3"/>
      <c r="C10" s="3" t="s">
        <v>17</v>
      </c>
      <c r="D10" s="5"/>
      <c r="E10" s="3"/>
      <c r="F10" s="21"/>
      <c r="G10" s="21"/>
      <c r="H10" s="21">
        <f>ROUND(SUM(H2:H9),0)</f>
        <v>0</v>
      </c>
      <c r="I10" s="21">
        <f>ROUND(SUM(I2:I9),0)</f>
        <v>0</v>
      </c>
      <c r="J10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Hideg- és melegburkolatok készítése, aljzat előkészítés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25.5">
      <c r="A2" s="8">
        <v>1</v>
      </c>
      <c r="B2" s="2" t="s">
        <v>91</v>
      </c>
      <c r="C2" s="2" t="s">
        <v>92</v>
      </c>
      <c r="D2" s="6">
        <v>126</v>
      </c>
      <c r="E2" s="1" t="s">
        <v>48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25.5">
      <c r="A4" s="8">
        <v>2</v>
      </c>
      <c r="B4" s="2" t="s">
        <v>93</v>
      </c>
      <c r="C4" s="2" t="s">
        <v>94</v>
      </c>
      <c r="D4" s="6">
        <v>24.5</v>
      </c>
      <c r="E4" s="1" t="s">
        <v>48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ht="25.5">
      <c r="A6" s="8">
        <v>3</v>
      </c>
      <c r="B6" s="2" t="s">
        <v>95</v>
      </c>
      <c r="C6" s="2" t="s">
        <v>96</v>
      </c>
      <c r="D6" s="6">
        <v>54</v>
      </c>
      <c r="E6" s="1" t="s">
        <v>48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15</v>
      </c>
    </row>
    <row r="8" spans="1:10" ht="25.5">
      <c r="A8" s="8">
        <v>4</v>
      </c>
      <c r="B8" s="2" t="s">
        <v>246</v>
      </c>
      <c r="C8" s="2" t="s">
        <v>247</v>
      </c>
      <c r="D8" s="6">
        <v>126</v>
      </c>
      <c r="E8" s="1" t="s">
        <v>48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  <c r="J8" s="1" t="s">
        <v>55</v>
      </c>
    </row>
    <row r="10" spans="1:10" ht="25.5">
      <c r="A10" s="8">
        <v>5</v>
      </c>
      <c r="B10" s="2" t="s">
        <v>249</v>
      </c>
      <c r="C10" s="2" t="s">
        <v>248</v>
      </c>
      <c r="D10" s="6">
        <v>24.5</v>
      </c>
      <c r="E10" s="1" t="s">
        <v>48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  <c r="J10" s="1" t="s">
        <v>55</v>
      </c>
    </row>
    <row r="12" spans="1:10" ht="89.25">
      <c r="A12" s="8">
        <v>6</v>
      </c>
      <c r="B12" s="2" t="s">
        <v>97</v>
      </c>
      <c r="C12" s="2" t="s">
        <v>98</v>
      </c>
      <c r="D12" s="6">
        <v>8</v>
      </c>
      <c r="E12" s="1" t="s">
        <v>48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  <c r="J12" s="1" t="s">
        <v>15</v>
      </c>
    </row>
    <row r="14" spans="1:10" ht="76.5">
      <c r="A14" s="8">
        <v>7</v>
      </c>
      <c r="B14" s="2" t="s">
        <v>99</v>
      </c>
      <c r="C14" s="2" t="s">
        <v>100</v>
      </c>
      <c r="D14" s="6">
        <v>30</v>
      </c>
      <c r="E14" s="1" t="s">
        <v>48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  <c r="J14" s="1" t="s">
        <v>15</v>
      </c>
    </row>
    <row r="16" spans="1:10" s="9" customFormat="1" ht="12.75">
      <c r="A16" s="7"/>
      <c r="B16" s="3"/>
      <c r="C16" s="3" t="s">
        <v>17</v>
      </c>
      <c r="D16" s="5"/>
      <c r="E16" s="3"/>
      <c r="F16" s="21"/>
      <c r="G16" s="21"/>
      <c r="H16" s="21">
        <f>ROUND(SUM(H2:H15),0)</f>
        <v>0</v>
      </c>
      <c r="I16" s="21">
        <f>ROUND(SUM(I2:I15),0)</f>
        <v>0</v>
      </c>
      <c r="J16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Bádogozás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41.25">
      <c r="A2" s="8">
        <v>1</v>
      </c>
      <c r="B2" s="2" t="s">
        <v>102</v>
      </c>
      <c r="C2" s="2" t="s">
        <v>108</v>
      </c>
      <c r="D2" s="6">
        <v>4</v>
      </c>
      <c r="E2" s="1" t="s">
        <v>107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38.25">
      <c r="A4" s="8">
        <v>2</v>
      </c>
      <c r="B4" s="2" t="s">
        <v>103</v>
      </c>
      <c r="C4" s="2" t="s">
        <v>104</v>
      </c>
      <c r="D4" s="6">
        <v>10</v>
      </c>
      <c r="E4" s="1" t="s">
        <v>48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ht="102">
      <c r="A6" s="8">
        <v>3</v>
      </c>
      <c r="B6" s="1" t="s">
        <v>105</v>
      </c>
      <c r="C6" s="2" t="s">
        <v>106</v>
      </c>
      <c r="D6" s="6">
        <v>1</v>
      </c>
      <c r="E6" s="1" t="s">
        <v>14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4" t="s">
        <v>55</v>
      </c>
    </row>
    <row r="8" spans="1:10" s="9" customFormat="1" ht="12.75">
      <c r="A8" s="7"/>
      <c r="B8" s="3"/>
      <c r="C8" s="3" t="s">
        <v>17</v>
      </c>
      <c r="D8" s="5"/>
      <c r="E8" s="3"/>
      <c r="F8" s="21"/>
      <c r="G8" s="21"/>
      <c r="H8" s="21">
        <f>ROUND(SUM(H2:H7),0)</f>
        <v>0</v>
      </c>
      <c r="I8" s="21">
        <f>ROUND(SUM(I2:I7),0)</f>
        <v>0</v>
      </c>
      <c r="J8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Fa- és műanyag szerkezet elhelyezése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63.75">
      <c r="A2" s="8">
        <v>1</v>
      </c>
      <c r="B2" s="2" t="s">
        <v>110</v>
      </c>
      <c r="C2" s="2" t="s">
        <v>111</v>
      </c>
      <c r="D2" s="6">
        <v>9.3</v>
      </c>
      <c r="E2" s="1" t="s">
        <v>48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25.5">
      <c r="A4" s="8">
        <v>3</v>
      </c>
      <c r="B4" s="2" t="s">
        <v>112</v>
      </c>
      <c r="C4" s="2" t="s">
        <v>113</v>
      </c>
      <c r="D4" s="6">
        <v>5</v>
      </c>
      <c r="E4" s="1" t="s">
        <v>14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ht="76.5">
      <c r="A6" s="8">
        <v>4</v>
      </c>
      <c r="B6" s="2" t="s">
        <v>114</v>
      </c>
      <c r="C6" s="2" t="s">
        <v>115</v>
      </c>
      <c r="D6" s="6">
        <v>20</v>
      </c>
      <c r="E6" s="1" t="s">
        <v>14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15</v>
      </c>
    </row>
    <row r="8" spans="1:10" ht="76.5">
      <c r="A8" s="8">
        <v>5</v>
      </c>
      <c r="B8" s="2" t="s">
        <v>116</v>
      </c>
      <c r="C8" s="2" t="s">
        <v>117</v>
      </c>
      <c r="D8" s="6">
        <v>1</v>
      </c>
      <c r="E8" s="1" t="s">
        <v>14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  <c r="J8" s="1" t="s">
        <v>15</v>
      </c>
    </row>
    <row r="10" spans="1:10" s="9" customFormat="1" ht="12.75">
      <c r="A10" s="7"/>
      <c r="B10" s="3"/>
      <c r="C10" s="3" t="s">
        <v>17</v>
      </c>
      <c r="D10" s="5"/>
      <c r="E10" s="3"/>
      <c r="F10" s="21"/>
      <c r="G10" s="21"/>
      <c r="H10" s="21">
        <f>ROUND(SUM(H2:H9),0)</f>
        <v>0</v>
      </c>
      <c r="I10" s="21">
        <f>ROUND(SUM(I2:I9),0)</f>
        <v>0</v>
      </c>
      <c r="J10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Fém nyílászáró és épületlakatos-szerkezet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76.5">
      <c r="A2" s="8">
        <v>1</v>
      </c>
      <c r="B2" s="2" t="s">
        <v>119</v>
      </c>
      <c r="C2" s="2" t="s">
        <v>120</v>
      </c>
      <c r="D2" s="6">
        <v>3</v>
      </c>
      <c r="E2" s="1" t="s">
        <v>20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63.75">
      <c r="A4" s="8">
        <v>2</v>
      </c>
      <c r="B4" s="2" t="s">
        <v>121</v>
      </c>
      <c r="C4" s="2" t="s">
        <v>122</v>
      </c>
      <c r="D4" s="6">
        <v>4.86</v>
      </c>
      <c r="E4" s="1" t="s">
        <v>20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ht="51">
      <c r="A6" s="8">
        <v>3</v>
      </c>
      <c r="B6" s="2" t="s">
        <v>123</v>
      </c>
      <c r="C6" s="2" t="s">
        <v>124</v>
      </c>
      <c r="D6" s="6">
        <v>46.95</v>
      </c>
      <c r="E6" s="1" t="s">
        <v>20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15</v>
      </c>
    </row>
    <row r="8" spans="1:10" ht="76.5">
      <c r="A8" s="8">
        <v>4</v>
      </c>
      <c r="B8" s="2" t="s">
        <v>125</v>
      </c>
      <c r="C8" s="2" t="s">
        <v>126</v>
      </c>
      <c r="D8" s="6">
        <v>3</v>
      </c>
      <c r="E8" s="1" t="s">
        <v>20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  <c r="J8" s="1" t="s">
        <v>15</v>
      </c>
    </row>
    <row r="10" spans="1:10" ht="76.5">
      <c r="A10" s="8">
        <v>5</v>
      </c>
      <c r="B10" s="2" t="s">
        <v>127</v>
      </c>
      <c r="C10" s="2" t="s">
        <v>128</v>
      </c>
      <c r="D10" s="6">
        <v>50</v>
      </c>
      <c r="E10" s="1" t="s">
        <v>48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  <c r="J10" s="1" t="s">
        <v>15</v>
      </c>
    </row>
    <row r="12" spans="1:10" ht="63.75">
      <c r="A12" s="8">
        <v>6</v>
      </c>
      <c r="B12" s="2" t="s">
        <v>129</v>
      </c>
      <c r="C12" s="2" t="s">
        <v>130</v>
      </c>
      <c r="D12" s="6">
        <v>4.86</v>
      </c>
      <c r="E12" s="1" t="s">
        <v>20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  <c r="J12" s="1" t="s">
        <v>15</v>
      </c>
    </row>
    <row r="14" spans="1:10" ht="76.5">
      <c r="A14" s="8">
        <v>7</v>
      </c>
      <c r="B14" s="2" t="s">
        <v>131</v>
      </c>
      <c r="C14" s="2" t="s">
        <v>132</v>
      </c>
      <c r="D14" s="6">
        <v>50</v>
      </c>
      <c r="E14" s="1" t="s">
        <v>48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  <c r="J14" s="1" t="s">
        <v>15</v>
      </c>
    </row>
    <row r="16" spans="1:10" ht="63.75">
      <c r="A16" s="8">
        <v>8</v>
      </c>
      <c r="B16" s="2" t="s">
        <v>133</v>
      </c>
      <c r="C16" s="2" t="s">
        <v>134</v>
      </c>
      <c r="D16" s="6">
        <v>4.86</v>
      </c>
      <c r="E16" s="1" t="s">
        <v>20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  <c r="J16" s="1" t="s">
        <v>15</v>
      </c>
    </row>
    <row r="18" spans="1:10" ht="76.5">
      <c r="A18" s="8">
        <v>9</v>
      </c>
      <c r="B18" s="2" t="s">
        <v>135</v>
      </c>
      <c r="C18" s="2" t="s">
        <v>136</v>
      </c>
      <c r="D18" s="6">
        <v>50</v>
      </c>
      <c r="E18" s="1" t="s">
        <v>48</v>
      </c>
      <c r="F18" s="22">
        <v>0</v>
      </c>
      <c r="G18" s="22">
        <v>0</v>
      </c>
      <c r="H18" s="22">
        <f>ROUND(D18*F18,0)</f>
        <v>0</v>
      </c>
      <c r="I18" s="22">
        <f>ROUND(D18*G18,0)</f>
        <v>0</v>
      </c>
      <c r="J18" s="1" t="s">
        <v>15</v>
      </c>
    </row>
    <row r="20" spans="1:10" ht="51">
      <c r="A20" s="8">
        <v>10</v>
      </c>
      <c r="B20" s="2" t="s">
        <v>137</v>
      </c>
      <c r="C20" s="2" t="s">
        <v>138</v>
      </c>
      <c r="D20" s="6">
        <v>46.95</v>
      </c>
      <c r="E20" s="1" t="s">
        <v>20</v>
      </c>
      <c r="F20" s="22">
        <v>0</v>
      </c>
      <c r="G20" s="22">
        <v>0</v>
      </c>
      <c r="H20" s="22">
        <f>ROUND(D20*F20,0)</f>
        <v>0</v>
      </c>
      <c r="I20" s="22">
        <f>ROUND(D20*G20,0)</f>
        <v>0</v>
      </c>
      <c r="J20" s="1" t="s">
        <v>15</v>
      </c>
    </row>
    <row r="22" spans="1:10" s="9" customFormat="1" ht="12.75">
      <c r="A22" s="7"/>
      <c r="B22" s="3"/>
      <c r="C22" s="3" t="s">
        <v>17</v>
      </c>
      <c r="D22" s="5"/>
      <c r="E22" s="3"/>
      <c r="F22" s="21"/>
      <c r="G22" s="21"/>
      <c r="H22" s="21">
        <f>ROUND(SUM(H2:H21),0)</f>
        <v>0</v>
      </c>
      <c r="I22" s="21">
        <f>ROUND(SUM(I2:I21),0)</f>
        <v>0</v>
      </c>
      <c r="J22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Felületképzés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38.25">
      <c r="A2" s="8">
        <v>1</v>
      </c>
      <c r="B2" s="2" t="s">
        <v>140</v>
      </c>
      <c r="C2" s="2" t="s">
        <v>141</v>
      </c>
      <c r="D2" s="6">
        <v>324.27</v>
      </c>
      <c r="E2" s="1" t="s">
        <v>20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63.75">
      <c r="A4" s="8">
        <v>2</v>
      </c>
      <c r="B4" s="2" t="s">
        <v>142</v>
      </c>
      <c r="C4" s="2" t="s">
        <v>143</v>
      </c>
      <c r="D4" s="6">
        <v>324.27</v>
      </c>
      <c r="E4" s="1" t="s">
        <v>20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ht="76.5">
      <c r="A6" s="8">
        <v>3</v>
      </c>
      <c r="B6" s="2" t="s">
        <v>144</v>
      </c>
      <c r="C6" s="2" t="s">
        <v>145</v>
      </c>
      <c r="D6" s="6">
        <v>45</v>
      </c>
      <c r="E6" s="1" t="s">
        <v>20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15</v>
      </c>
    </row>
    <row r="8" spans="1:10" ht="89.25">
      <c r="A8" s="8">
        <v>4</v>
      </c>
      <c r="B8" s="2" t="s">
        <v>146</v>
      </c>
      <c r="C8" s="2" t="s">
        <v>147</v>
      </c>
      <c r="D8" s="6">
        <v>31.05</v>
      </c>
      <c r="E8" s="1" t="s">
        <v>20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  <c r="J8" s="1" t="s">
        <v>15</v>
      </c>
    </row>
    <row r="10" spans="1:10" ht="76.5">
      <c r="A10" s="8">
        <v>5</v>
      </c>
      <c r="B10" s="2" t="s">
        <v>148</v>
      </c>
      <c r="C10" s="2" t="s">
        <v>149</v>
      </c>
      <c r="D10" s="6">
        <v>324.27</v>
      </c>
      <c r="E10" s="1" t="s">
        <v>20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  <c r="J10" s="1" t="s">
        <v>15</v>
      </c>
    </row>
    <row r="12" spans="1:10" ht="76.5">
      <c r="A12" s="8">
        <v>6</v>
      </c>
      <c r="B12" s="2" t="s">
        <v>150</v>
      </c>
      <c r="C12" s="2" t="s">
        <v>151</v>
      </c>
      <c r="D12" s="6">
        <v>324.27</v>
      </c>
      <c r="E12" s="1" t="s">
        <v>20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  <c r="J12" s="1" t="s">
        <v>15</v>
      </c>
    </row>
    <row r="14" spans="1:10" ht="114.75">
      <c r="A14" s="8">
        <v>7</v>
      </c>
      <c r="B14" s="2" t="s">
        <v>152</v>
      </c>
      <c r="C14" s="2" t="s">
        <v>153</v>
      </c>
      <c r="D14" s="6">
        <v>236.27</v>
      </c>
      <c r="E14" s="1" t="s">
        <v>20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  <c r="J14" s="1" t="s">
        <v>15</v>
      </c>
    </row>
    <row r="16" spans="1:10" ht="102">
      <c r="A16" s="8">
        <v>8</v>
      </c>
      <c r="B16" s="2" t="s">
        <v>154</v>
      </c>
      <c r="C16" s="2" t="s">
        <v>155</v>
      </c>
      <c r="D16" s="6">
        <v>1880</v>
      </c>
      <c r="E16" s="1" t="s">
        <v>14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  <c r="J16" s="1" t="s">
        <v>15</v>
      </c>
    </row>
    <row r="18" spans="1:10" s="9" customFormat="1" ht="12.75">
      <c r="A18" s="7"/>
      <c r="B18" s="3"/>
      <c r="C18" s="3" t="s">
        <v>17</v>
      </c>
      <c r="D18" s="5"/>
      <c r="E18" s="3"/>
      <c r="F18" s="21"/>
      <c r="G18" s="21"/>
      <c r="H18" s="21">
        <f>ROUND(SUM(H2:H17),0)</f>
        <v>0</v>
      </c>
      <c r="I18" s="21">
        <f>ROUND(SUM(I2:I17),0)</f>
        <v>0</v>
      </c>
      <c r="J18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Szigetelés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</cols>
  <sheetData>
    <row r="1" spans="1:10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s="1" customFormat="1" ht="63.75">
      <c r="A2" s="8">
        <v>1</v>
      </c>
      <c r="B2" s="2" t="s">
        <v>250</v>
      </c>
      <c r="C2" s="2" t="s">
        <v>251</v>
      </c>
      <c r="D2" s="6">
        <v>37</v>
      </c>
      <c r="E2" s="1" t="s">
        <v>48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3" spans="1:9" s="1" customFormat="1" ht="12.75">
      <c r="A3" s="8"/>
      <c r="D3" s="6"/>
      <c r="F3" s="22"/>
      <c r="G3" s="22"/>
      <c r="H3" s="22"/>
      <c r="I3" s="22"/>
    </row>
    <row r="4" spans="1:10" s="1" customFormat="1" ht="51">
      <c r="A4" s="8">
        <v>2</v>
      </c>
      <c r="B4" s="2" t="s">
        <v>252</v>
      </c>
      <c r="C4" s="2" t="s">
        <v>253</v>
      </c>
      <c r="D4" s="6">
        <v>9.5</v>
      </c>
      <c r="E4" s="1" t="s">
        <v>24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5" spans="1:9" s="1" customFormat="1" ht="12.75">
      <c r="A5" s="8"/>
      <c r="D5" s="6"/>
      <c r="F5" s="22"/>
      <c r="G5" s="22"/>
      <c r="H5" s="22"/>
      <c r="I5" s="22"/>
    </row>
    <row r="6" spans="1:10" s="1" customFormat="1" ht="76.5">
      <c r="A6" s="8">
        <v>3</v>
      </c>
      <c r="B6" s="2" t="s">
        <v>261</v>
      </c>
      <c r="C6" s="2" t="s">
        <v>257</v>
      </c>
      <c r="D6" s="6">
        <v>47.29</v>
      </c>
      <c r="E6" s="1" t="s">
        <v>20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55</v>
      </c>
    </row>
    <row r="8" spans="1:10" s="9" customFormat="1" ht="12.75">
      <c r="A8" s="7"/>
      <c r="B8" s="3"/>
      <c r="C8" s="3" t="s">
        <v>17</v>
      </c>
      <c r="D8" s="5"/>
      <c r="E8" s="3"/>
      <c r="F8" s="21"/>
      <c r="G8" s="21"/>
      <c r="H8" s="21">
        <f>ROUND(SUM(H2:H7),0)</f>
        <v>0</v>
      </c>
      <c r="I8" s="21">
        <f>ROUND(SUM(I2:I7),0)</f>
        <v>0</v>
      </c>
      <c r="J8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63.75">
      <c r="A2" s="8">
        <v>1</v>
      </c>
      <c r="B2" s="2" t="s">
        <v>157</v>
      </c>
      <c r="C2" s="2" t="s">
        <v>158</v>
      </c>
      <c r="D2" s="6">
        <v>1</v>
      </c>
      <c r="E2" s="1" t="s">
        <v>14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102">
      <c r="A4" s="8">
        <v>2</v>
      </c>
      <c r="B4" s="2" t="s">
        <v>159</v>
      </c>
      <c r="C4" s="2" t="s">
        <v>160</v>
      </c>
      <c r="D4" s="6">
        <v>1</v>
      </c>
      <c r="E4" s="1" t="s">
        <v>14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ht="38.25">
      <c r="A6" s="8">
        <v>3</v>
      </c>
      <c r="B6" s="2" t="s">
        <v>161</v>
      </c>
      <c r="C6" s="2" t="s">
        <v>162</v>
      </c>
      <c r="D6" s="6">
        <v>1</v>
      </c>
      <c r="E6" s="1" t="s">
        <v>14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15</v>
      </c>
    </row>
    <row r="8" spans="1:10" s="9" customFormat="1" ht="12.75">
      <c r="A8" s="7"/>
      <c r="B8" s="3"/>
      <c r="C8" s="3" t="s">
        <v>17</v>
      </c>
      <c r="D8" s="5"/>
      <c r="E8" s="3"/>
      <c r="F8" s="21"/>
      <c r="G8" s="21"/>
      <c r="H8" s="21">
        <f>ROUND(SUM(H2:H7),0)</f>
        <v>0</v>
      </c>
      <c r="I8" s="21">
        <f>ROUND(SUM(I2:I7),0)</f>
        <v>0</v>
      </c>
      <c r="J8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Elektromosenergia-ellátás, villanyszerelés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270.75">
      <c r="A2" s="8">
        <v>1</v>
      </c>
      <c r="B2" s="2" t="s">
        <v>164</v>
      </c>
      <c r="C2" s="2" t="s">
        <v>165</v>
      </c>
      <c r="D2" s="6">
        <v>1</v>
      </c>
      <c r="E2" s="1" t="s">
        <v>14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s="9" customFormat="1" ht="12.75">
      <c r="A4" s="7"/>
      <c r="B4" s="3"/>
      <c r="C4" s="3" t="s">
        <v>17</v>
      </c>
      <c r="D4" s="5"/>
      <c r="E4" s="3"/>
      <c r="F4" s="21"/>
      <c r="G4" s="21"/>
      <c r="H4" s="21">
        <f>ROUND(SUM(H2:H3),0)</f>
        <v>0</v>
      </c>
      <c r="I4" s="21">
        <f>ROUND(SUM(I2:I3),0)</f>
        <v>0</v>
      </c>
      <c r="J4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Épületautomatika, -felügyelet (gyengeáram)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24" customWidth="1"/>
    <col min="4" max="16384" width="9.140625" style="11" customWidth="1"/>
  </cols>
  <sheetData>
    <row r="1" spans="1:3" s="12" customFormat="1" ht="15.75">
      <c r="A1" s="12" t="s">
        <v>0</v>
      </c>
      <c r="B1" s="23" t="s">
        <v>1</v>
      </c>
      <c r="C1" s="23" t="s">
        <v>2</v>
      </c>
    </row>
    <row r="2" spans="1:3" ht="15.75">
      <c r="A2" s="11" t="s">
        <v>18</v>
      </c>
      <c r="B2" s="24">
        <f>'Felvonulási létesítmények'!H4</f>
        <v>0</v>
      </c>
      <c r="C2" s="24">
        <f>'Felvonulási létesítmények'!I4</f>
        <v>0</v>
      </c>
    </row>
    <row r="3" spans="1:3" ht="15.75">
      <c r="A3" s="11" t="s">
        <v>22</v>
      </c>
      <c r="B3" s="24">
        <f>'Zsaluzás és állványozás'!H4</f>
        <v>0</v>
      </c>
      <c r="C3" s="24">
        <f>'Zsaluzás és állványozás'!I4</f>
        <v>0</v>
      </c>
    </row>
    <row r="4" spans="1:3" ht="15.75">
      <c r="A4" s="11" t="s">
        <v>30</v>
      </c>
      <c r="B4" s="24">
        <f>'Irtás, föld- és sziklamunka'!H8</f>
        <v>0</v>
      </c>
      <c r="C4" s="24">
        <f>'Irtás, föld- és sziklamunka'!I8</f>
        <v>0</v>
      </c>
    </row>
    <row r="5" spans="1:3" ht="15.75">
      <c r="A5" s="11" t="s">
        <v>33</v>
      </c>
      <c r="B5" s="24">
        <f>Síkalapozás!H4</f>
        <v>0</v>
      </c>
      <c r="C5" s="24">
        <f>Síkalapozás!I4</f>
        <v>0</v>
      </c>
    </row>
    <row r="6" spans="1:3" ht="15.75">
      <c r="A6" s="11" t="s">
        <v>38</v>
      </c>
      <c r="B6" s="24">
        <f>'Falazás és egyéb kőművesmunka'!H6</f>
        <v>0</v>
      </c>
      <c r="C6" s="24">
        <f>'Falazás és egyéb kőművesmunka'!I6</f>
        <v>0</v>
      </c>
    </row>
    <row r="7" spans="1:3" ht="15.75">
      <c r="A7" s="11" t="s">
        <v>57</v>
      </c>
      <c r="B7" s="24">
        <f>Ácsmunka!H18</f>
        <v>0</v>
      </c>
      <c r="C7" s="24">
        <f>Ácsmunka!I18</f>
        <v>0</v>
      </c>
    </row>
    <row r="8" spans="1:3" ht="15.75">
      <c r="A8" s="11" t="s">
        <v>68</v>
      </c>
      <c r="B8" s="24">
        <f>'Vakolás és rabicolás'!H14</f>
        <v>0</v>
      </c>
      <c r="C8" s="24">
        <f>'Vakolás és rabicolás'!I14</f>
        <v>0</v>
      </c>
    </row>
    <row r="9" spans="1:3" ht="15.75">
      <c r="A9" s="11" t="s">
        <v>85</v>
      </c>
      <c r="B9" s="24">
        <f>Tetőfedés!H18</f>
        <v>0</v>
      </c>
      <c r="C9" s="24">
        <f>Tetőfedés!I18</f>
        <v>0</v>
      </c>
    </row>
    <row r="10" spans="1:3" ht="31.5">
      <c r="A10" s="11" t="s">
        <v>90</v>
      </c>
      <c r="B10" s="24">
        <f>'Hideg- és melegburkolatok készí'!H10</f>
        <v>0</v>
      </c>
      <c r="C10" s="24">
        <f>'Hideg- és melegburkolatok készí'!I10</f>
        <v>0</v>
      </c>
    </row>
    <row r="11" spans="1:3" ht="15.75">
      <c r="A11" s="11" t="s">
        <v>101</v>
      </c>
      <c r="B11" s="24">
        <f>Bádogozás!H16</f>
        <v>0</v>
      </c>
      <c r="C11" s="24">
        <f>Bádogozás!I16</f>
        <v>0</v>
      </c>
    </row>
    <row r="12" spans="1:3" ht="15.75">
      <c r="A12" s="11" t="s">
        <v>109</v>
      </c>
      <c r="B12" s="24">
        <f>'Fa- és műanyag szerkezet elhely'!H8</f>
        <v>0</v>
      </c>
      <c r="C12" s="24">
        <f>'Fa- és műanyag szerkezet elhely'!I8</f>
        <v>0</v>
      </c>
    </row>
    <row r="13" spans="1:3" ht="31.5">
      <c r="A13" s="11" t="s">
        <v>118</v>
      </c>
      <c r="B13" s="24">
        <f>'Fém nyílászáró és épületlakatos'!H10</f>
        <v>0</v>
      </c>
      <c r="C13" s="24">
        <f>'Fém nyílászáró és épületlakatos'!I10</f>
        <v>0</v>
      </c>
    </row>
    <row r="14" spans="1:3" ht="15.75">
      <c r="A14" s="11" t="s">
        <v>139</v>
      </c>
      <c r="B14" s="24">
        <f>Felületképzés!H22</f>
        <v>0</v>
      </c>
      <c r="C14" s="24">
        <f>Felületképzés!I22</f>
        <v>0</v>
      </c>
    </row>
    <row r="15" spans="1:3" ht="15.75">
      <c r="A15" s="11" t="s">
        <v>156</v>
      </c>
      <c r="B15" s="24">
        <f>Szigetelés!H18</f>
        <v>0</v>
      </c>
      <c r="C15" s="24">
        <f>Szigetelés!I18</f>
        <v>0</v>
      </c>
    </row>
    <row r="16" spans="1:3" ht="15.75">
      <c r="A16" s="11" t="s">
        <v>254</v>
      </c>
      <c r="B16" s="24">
        <f>'Kőburkolat készítése'!H8</f>
        <v>0</v>
      </c>
      <c r="C16" s="24">
        <f>'Kőburkolat készítése'!I8</f>
        <v>0</v>
      </c>
    </row>
    <row r="17" spans="1:3" ht="31.5">
      <c r="A17" s="11" t="s">
        <v>163</v>
      </c>
      <c r="B17" s="24">
        <f>'Elektromosenergia-ellátás, vill'!H8</f>
        <v>0</v>
      </c>
      <c r="C17" s="24">
        <f>'Elektromosenergia-ellátás, vill'!I8</f>
        <v>0</v>
      </c>
    </row>
    <row r="18" spans="1:3" ht="31.5">
      <c r="A18" s="11" t="s">
        <v>166</v>
      </c>
      <c r="B18" s="24">
        <f>'Épületautomatika, -felügyelet'!H4</f>
        <v>0</v>
      </c>
      <c r="C18" s="24">
        <f>'Épületautomatika, -felügyelet'!I4</f>
        <v>0</v>
      </c>
    </row>
    <row r="19" spans="1:3" ht="15.75">
      <c r="A19" s="11" t="s">
        <v>181</v>
      </c>
      <c r="B19" s="24">
        <f>'Épületgépészeti csővezeték szer'!H16</f>
        <v>0</v>
      </c>
      <c r="C19" s="24">
        <f>'Épületgépészeti csővezeték szer'!I16</f>
        <v>0</v>
      </c>
    </row>
    <row r="20" spans="1:3" ht="31.5">
      <c r="A20" s="11" t="s">
        <v>216</v>
      </c>
      <c r="B20" s="24">
        <f>'Épületgépészeti szerelvények és'!H36</f>
        <v>0</v>
      </c>
      <c r="C20" s="24">
        <f>'Épületgépészeti szerelvények és'!I36</f>
        <v>0</v>
      </c>
    </row>
    <row r="21" spans="1:3" ht="15.75">
      <c r="A21" s="11" t="s">
        <v>220</v>
      </c>
      <c r="B21" s="24">
        <f>'Takarítási munka'!H4</f>
        <v>0</v>
      </c>
      <c r="C21" s="24">
        <f>'Takarítási munka'!I4</f>
        <v>0</v>
      </c>
    </row>
    <row r="22" spans="1:3" s="12" customFormat="1" ht="15.75">
      <c r="A22" s="12" t="s">
        <v>221</v>
      </c>
      <c r="B22" s="25">
        <f>ROUND(SUM(B2:B21),0)</f>
        <v>0</v>
      </c>
      <c r="C22" s="25">
        <f>ROUND(SUM(C2:C21),0)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51">
      <c r="A2" s="8">
        <v>1</v>
      </c>
      <c r="B2" s="2" t="s">
        <v>167</v>
      </c>
      <c r="C2" s="2" t="s">
        <v>168</v>
      </c>
      <c r="D2" s="6">
        <v>50</v>
      </c>
      <c r="E2" s="1" t="s">
        <v>48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102">
      <c r="A4" s="8">
        <v>2</v>
      </c>
      <c r="B4" s="2" t="s">
        <v>169</v>
      </c>
      <c r="C4" s="2" t="s">
        <v>170</v>
      </c>
      <c r="D4" s="6">
        <v>12</v>
      </c>
      <c r="E4" s="1" t="s">
        <v>48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ht="102">
      <c r="A6" s="8">
        <v>3</v>
      </c>
      <c r="B6" s="2" t="s">
        <v>171</v>
      </c>
      <c r="C6" s="2" t="s">
        <v>172</v>
      </c>
      <c r="D6" s="6">
        <v>6</v>
      </c>
      <c r="E6" s="1" t="s">
        <v>48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15</v>
      </c>
    </row>
    <row r="8" spans="1:10" ht="63.75">
      <c r="A8" s="8">
        <v>4</v>
      </c>
      <c r="B8" s="2" t="s">
        <v>173</v>
      </c>
      <c r="C8" s="2" t="s">
        <v>174</v>
      </c>
      <c r="D8" s="6">
        <v>8</v>
      </c>
      <c r="E8" s="1" t="s">
        <v>48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  <c r="J8" s="1" t="s">
        <v>15</v>
      </c>
    </row>
    <row r="10" spans="1:10" ht="76.5">
      <c r="A10" s="8">
        <v>5</v>
      </c>
      <c r="B10" s="2" t="s">
        <v>175</v>
      </c>
      <c r="C10" s="2" t="s">
        <v>176</v>
      </c>
      <c r="D10" s="6">
        <v>8</v>
      </c>
      <c r="E10" s="1" t="s">
        <v>48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  <c r="J10" s="1" t="s">
        <v>15</v>
      </c>
    </row>
    <row r="12" spans="1:10" ht="76.5">
      <c r="A12" s="8">
        <v>6</v>
      </c>
      <c r="B12" s="2" t="s">
        <v>177</v>
      </c>
      <c r="C12" s="2" t="s">
        <v>178</v>
      </c>
      <c r="D12" s="6">
        <v>4</v>
      </c>
      <c r="E12" s="1" t="s">
        <v>48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  <c r="J12" s="1" t="s">
        <v>15</v>
      </c>
    </row>
    <row r="14" spans="1:10" ht="63.75">
      <c r="A14" s="8">
        <v>7</v>
      </c>
      <c r="B14" s="2" t="s">
        <v>179</v>
      </c>
      <c r="C14" s="2" t="s">
        <v>180</v>
      </c>
      <c r="D14" s="6">
        <v>50</v>
      </c>
      <c r="E14" s="1" t="s">
        <v>48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  <c r="J14" s="1" t="s">
        <v>15</v>
      </c>
    </row>
    <row r="16" spans="1:10" s="9" customFormat="1" ht="12.75">
      <c r="A16" s="7"/>
      <c r="B16" s="3"/>
      <c r="C16" s="3" t="s">
        <v>17</v>
      </c>
      <c r="D16" s="5"/>
      <c r="E16" s="3"/>
      <c r="F16" s="21"/>
      <c r="G16" s="21"/>
      <c r="H16" s="21">
        <f>ROUND(SUM(H2:H15),0)</f>
        <v>0</v>
      </c>
      <c r="I16" s="21">
        <f>ROUND(SUM(I2:I15),0)</f>
        <v>0</v>
      </c>
      <c r="J16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Épületgépészeti csővezeték szerelése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25.5">
      <c r="A2" s="8">
        <v>1</v>
      </c>
      <c r="B2" s="2" t="s">
        <v>182</v>
      </c>
      <c r="C2" s="2" t="s">
        <v>183</v>
      </c>
      <c r="D2" s="6">
        <v>1</v>
      </c>
      <c r="E2" s="1" t="s">
        <v>14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25.5">
      <c r="A4" s="8">
        <v>2</v>
      </c>
      <c r="B4" s="2" t="s">
        <v>184</v>
      </c>
      <c r="C4" s="2" t="s">
        <v>185</v>
      </c>
      <c r="D4" s="6">
        <v>1</v>
      </c>
      <c r="E4" s="1" t="s">
        <v>14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ht="25.5">
      <c r="A6" s="8">
        <v>3</v>
      </c>
      <c r="B6" s="2" t="s">
        <v>186</v>
      </c>
      <c r="C6" s="2" t="s">
        <v>187</v>
      </c>
      <c r="D6" s="6">
        <v>1</v>
      </c>
      <c r="E6" s="1" t="s">
        <v>14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15</v>
      </c>
    </row>
    <row r="8" spans="1:10" ht="89.25">
      <c r="A8" s="8">
        <v>4</v>
      </c>
      <c r="B8" s="2" t="s">
        <v>188</v>
      </c>
      <c r="C8" s="2" t="s">
        <v>189</v>
      </c>
      <c r="D8" s="6">
        <v>3</v>
      </c>
      <c r="E8" s="1" t="s">
        <v>14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  <c r="J8" s="1" t="s">
        <v>15</v>
      </c>
    </row>
    <row r="10" spans="1:10" ht="79.5">
      <c r="A10" s="8">
        <v>5</v>
      </c>
      <c r="B10" s="2" t="s">
        <v>190</v>
      </c>
      <c r="C10" s="2" t="s">
        <v>215</v>
      </c>
      <c r="D10" s="6">
        <v>1</v>
      </c>
      <c r="E10" s="1" t="s">
        <v>14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  <c r="J10" s="1" t="s">
        <v>15</v>
      </c>
    </row>
    <row r="12" spans="1:10" ht="89.25">
      <c r="A12" s="8">
        <v>6</v>
      </c>
      <c r="B12" s="2" t="s">
        <v>191</v>
      </c>
      <c r="C12" s="2" t="s">
        <v>192</v>
      </c>
      <c r="D12" s="6">
        <v>1</v>
      </c>
      <c r="E12" s="1" t="s">
        <v>14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  <c r="J12" s="1" t="s">
        <v>15</v>
      </c>
    </row>
    <row r="14" spans="1:10" ht="89.25">
      <c r="A14" s="8">
        <v>7</v>
      </c>
      <c r="B14" s="2" t="s">
        <v>193</v>
      </c>
      <c r="C14" s="2" t="s">
        <v>194</v>
      </c>
      <c r="D14" s="6">
        <v>1</v>
      </c>
      <c r="E14" s="1" t="s">
        <v>14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  <c r="J14" s="1" t="s">
        <v>15</v>
      </c>
    </row>
    <row r="16" spans="1:10" ht="63.75">
      <c r="A16" s="8">
        <v>8</v>
      </c>
      <c r="B16" s="2" t="s">
        <v>195</v>
      </c>
      <c r="C16" s="2" t="s">
        <v>196</v>
      </c>
      <c r="D16" s="6">
        <v>1</v>
      </c>
      <c r="E16" s="1" t="s">
        <v>14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  <c r="J16" s="1" t="s">
        <v>15</v>
      </c>
    </row>
    <row r="18" spans="1:10" ht="76.5">
      <c r="A18" s="8">
        <v>9</v>
      </c>
      <c r="B18" s="2" t="s">
        <v>197</v>
      </c>
      <c r="C18" s="2" t="s">
        <v>198</v>
      </c>
      <c r="D18" s="6">
        <v>1</v>
      </c>
      <c r="E18" s="1" t="s">
        <v>14</v>
      </c>
      <c r="F18" s="22">
        <v>0</v>
      </c>
      <c r="G18" s="22">
        <v>0</v>
      </c>
      <c r="H18" s="22">
        <f>ROUND(D18*F18,0)</f>
        <v>0</v>
      </c>
      <c r="I18" s="22">
        <f>ROUND(D18*G18,0)</f>
        <v>0</v>
      </c>
      <c r="J18" s="1" t="s">
        <v>15</v>
      </c>
    </row>
    <row r="20" spans="1:10" ht="63.75">
      <c r="A20" s="8">
        <v>10</v>
      </c>
      <c r="B20" s="2" t="s">
        <v>199</v>
      </c>
      <c r="C20" s="2" t="s">
        <v>200</v>
      </c>
      <c r="D20" s="6">
        <v>1</v>
      </c>
      <c r="E20" s="1" t="s">
        <v>14</v>
      </c>
      <c r="F20" s="22">
        <v>0</v>
      </c>
      <c r="G20" s="22">
        <v>0</v>
      </c>
      <c r="H20" s="22">
        <f>ROUND(D20*F20,0)</f>
        <v>0</v>
      </c>
      <c r="I20" s="22">
        <f>ROUND(D20*G20,0)</f>
        <v>0</v>
      </c>
      <c r="J20" s="1" t="s">
        <v>15</v>
      </c>
    </row>
    <row r="22" spans="1:10" ht="63.75">
      <c r="A22" s="8">
        <v>11</v>
      </c>
      <c r="B22" s="2" t="s">
        <v>201</v>
      </c>
      <c r="C22" s="2" t="s">
        <v>202</v>
      </c>
      <c r="D22" s="6">
        <v>1</v>
      </c>
      <c r="E22" s="1" t="s">
        <v>14</v>
      </c>
      <c r="F22" s="22">
        <v>0</v>
      </c>
      <c r="G22" s="22">
        <v>0</v>
      </c>
      <c r="H22" s="22">
        <f>ROUND(D22*F22,0)</f>
        <v>0</v>
      </c>
      <c r="I22" s="22">
        <f>ROUND(D22*G22,0)</f>
        <v>0</v>
      </c>
      <c r="J22" s="1" t="s">
        <v>15</v>
      </c>
    </row>
    <row r="24" spans="1:10" ht="102">
      <c r="A24" s="8">
        <v>12</v>
      </c>
      <c r="B24" s="2" t="s">
        <v>203</v>
      </c>
      <c r="C24" s="2" t="s">
        <v>204</v>
      </c>
      <c r="D24" s="6">
        <v>1</v>
      </c>
      <c r="E24" s="1" t="s">
        <v>14</v>
      </c>
      <c r="F24" s="22">
        <v>0</v>
      </c>
      <c r="G24" s="22">
        <v>0</v>
      </c>
      <c r="H24" s="22">
        <f>ROUND(D24*F24,0)</f>
        <v>0</v>
      </c>
      <c r="I24" s="22">
        <f>ROUND(D24*G24,0)</f>
        <v>0</v>
      </c>
      <c r="J24" s="1" t="s">
        <v>15</v>
      </c>
    </row>
    <row r="26" spans="1:10" ht="63.75">
      <c r="A26" s="8">
        <v>13</v>
      </c>
      <c r="B26" s="2" t="s">
        <v>205</v>
      </c>
      <c r="C26" s="2" t="s">
        <v>206</v>
      </c>
      <c r="D26" s="6">
        <v>1</v>
      </c>
      <c r="E26" s="1" t="s">
        <v>14</v>
      </c>
      <c r="F26" s="22">
        <v>0</v>
      </c>
      <c r="G26" s="22">
        <v>0</v>
      </c>
      <c r="H26" s="22">
        <f>ROUND(D26*F26,0)</f>
        <v>0</v>
      </c>
      <c r="I26" s="22">
        <f>ROUND(D26*G26,0)</f>
        <v>0</v>
      </c>
      <c r="J26" s="1" t="s">
        <v>15</v>
      </c>
    </row>
    <row r="28" spans="1:10" ht="63.75">
      <c r="A28" s="8">
        <v>14</v>
      </c>
      <c r="B28" s="2" t="s">
        <v>207</v>
      </c>
      <c r="C28" s="2" t="s">
        <v>208</v>
      </c>
      <c r="D28" s="6">
        <v>1</v>
      </c>
      <c r="E28" s="1" t="s">
        <v>14</v>
      </c>
      <c r="F28" s="22">
        <v>0</v>
      </c>
      <c r="G28" s="22">
        <v>0</v>
      </c>
      <c r="H28" s="22">
        <f>ROUND(D28*F28,0)</f>
        <v>0</v>
      </c>
      <c r="I28" s="22">
        <f>ROUND(D28*G28,0)</f>
        <v>0</v>
      </c>
      <c r="J28" s="1" t="s">
        <v>15</v>
      </c>
    </row>
    <row r="30" spans="1:10" ht="51">
      <c r="A30" s="8">
        <v>15</v>
      </c>
      <c r="B30" s="2" t="s">
        <v>209</v>
      </c>
      <c r="C30" s="2" t="s">
        <v>210</v>
      </c>
      <c r="D30" s="6">
        <v>1</v>
      </c>
      <c r="E30" s="1" t="s">
        <v>14</v>
      </c>
      <c r="F30" s="22">
        <v>0</v>
      </c>
      <c r="G30" s="22">
        <v>0</v>
      </c>
      <c r="H30" s="22">
        <f>ROUND(D30*F30,0)</f>
        <v>0</v>
      </c>
      <c r="I30" s="22">
        <f>ROUND(D30*G30,0)</f>
        <v>0</v>
      </c>
      <c r="J30" s="1" t="s">
        <v>15</v>
      </c>
    </row>
    <row r="32" spans="1:10" ht="63.75">
      <c r="A32" s="8">
        <v>16</v>
      </c>
      <c r="B32" s="2" t="s">
        <v>211</v>
      </c>
      <c r="C32" s="2" t="s">
        <v>212</v>
      </c>
      <c r="D32" s="6">
        <v>1</v>
      </c>
      <c r="E32" s="1" t="s">
        <v>14</v>
      </c>
      <c r="F32" s="22">
        <v>0</v>
      </c>
      <c r="G32" s="22">
        <v>0</v>
      </c>
      <c r="H32" s="22">
        <f>ROUND(D32*F32,0)</f>
        <v>0</v>
      </c>
      <c r="I32" s="22">
        <f>ROUND(D32*G32,0)</f>
        <v>0</v>
      </c>
      <c r="J32" s="1" t="s">
        <v>15</v>
      </c>
    </row>
    <row r="34" spans="1:10" ht="89.25">
      <c r="A34" s="8">
        <v>17</v>
      </c>
      <c r="B34" s="2" t="s">
        <v>213</v>
      </c>
      <c r="C34" s="2" t="s">
        <v>214</v>
      </c>
      <c r="D34" s="6">
        <v>1</v>
      </c>
      <c r="E34" s="1" t="s">
        <v>14</v>
      </c>
      <c r="F34" s="22">
        <v>0</v>
      </c>
      <c r="G34" s="22">
        <v>0</v>
      </c>
      <c r="H34" s="22">
        <f>ROUND(D34*F34,0)</f>
        <v>0</v>
      </c>
      <c r="I34" s="22">
        <f>ROUND(D34*G34,0)</f>
        <v>0</v>
      </c>
      <c r="J34" s="1" t="s">
        <v>15</v>
      </c>
    </row>
    <row r="36" spans="1:10" s="9" customFormat="1" ht="12.75">
      <c r="A36" s="7"/>
      <c r="B36" s="3"/>
      <c r="C36" s="3" t="s">
        <v>17</v>
      </c>
      <c r="D36" s="5"/>
      <c r="E36" s="3"/>
      <c r="F36" s="21"/>
      <c r="G36" s="21"/>
      <c r="H36" s="21">
        <f>ROUND(SUM(H2:H35),0)</f>
        <v>0</v>
      </c>
      <c r="I36" s="21">
        <f>ROUND(SUM(I2:I35),0)</f>
        <v>0</v>
      </c>
      <c r="J36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Épületgépészeti szerelvények és berendezések szerelése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25.5">
      <c r="A2" s="8">
        <v>1</v>
      </c>
      <c r="B2" s="2" t="s">
        <v>217</v>
      </c>
      <c r="C2" s="2" t="s">
        <v>219</v>
      </c>
      <c r="D2" s="6">
        <v>3.25</v>
      </c>
      <c r="E2" s="1" t="s">
        <v>218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s="9" customFormat="1" ht="12.75">
      <c r="A4" s="7"/>
      <c r="B4" s="3"/>
      <c r="C4" s="3" t="s">
        <v>17</v>
      </c>
      <c r="D4" s="5"/>
      <c r="E4" s="3"/>
      <c r="F4" s="21"/>
      <c r="G4" s="21"/>
      <c r="H4" s="21">
        <f>ROUND(SUM(H2:H3),0)</f>
        <v>0</v>
      </c>
      <c r="I4" s="21">
        <f>ROUND(SUM(I2:I3),0)</f>
        <v>0</v>
      </c>
      <c r="J4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Takarítási munka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25.5">
      <c r="A2" s="8">
        <v>1</v>
      </c>
      <c r="B2" s="2" t="s">
        <v>13</v>
      </c>
      <c r="C2" s="2" t="s">
        <v>16</v>
      </c>
      <c r="D2" s="6">
        <v>1</v>
      </c>
      <c r="E2" s="1" t="s">
        <v>14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s="9" customFormat="1" ht="12.75">
      <c r="A4" s="7"/>
      <c r="B4" s="3"/>
      <c r="C4" s="3" t="s">
        <v>17</v>
      </c>
      <c r="D4" s="5"/>
      <c r="E4" s="3"/>
      <c r="F4" s="21"/>
      <c r="G4" s="21"/>
      <c r="H4" s="21">
        <f>ROUND(SUM(H2:H3),0)</f>
        <v>0</v>
      </c>
      <c r="I4" s="21">
        <f>ROUND(SUM(I2:I3),0)</f>
        <v>0</v>
      </c>
      <c r="J4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105">
      <c r="A2" s="8">
        <v>1</v>
      </c>
      <c r="B2" s="2" t="s">
        <v>19</v>
      </c>
      <c r="C2" s="2" t="s">
        <v>21</v>
      </c>
      <c r="D2" s="6">
        <v>150</v>
      </c>
      <c r="E2" s="1" t="s">
        <v>20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s="9" customFormat="1" ht="12.75">
      <c r="A4" s="7"/>
      <c r="B4" s="3"/>
      <c r="C4" s="3" t="s">
        <v>17</v>
      </c>
      <c r="D4" s="5"/>
      <c r="E4" s="3"/>
      <c r="F4" s="21"/>
      <c r="G4" s="21"/>
      <c r="H4" s="21">
        <f>ROUND(SUM(H2:H3),0)</f>
        <v>0</v>
      </c>
      <c r="I4" s="21">
        <f>ROUND(SUM(I2:I3),0)</f>
        <v>0</v>
      </c>
      <c r="J4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51">
      <c r="A2" s="8">
        <v>1</v>
      </c>
      <c r="B2" s="2" t="s">
        <v>23</v>
      </c>
      <c r="C2" s="2" t="s">
        <v>25</v>
      </c>
      <c r="D2" s="6">
        <v>9.5</v>
      </c>
      <c r="E2" s="1" t="s">
        <v>24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54">
      <c r="A4" s="8">
        <v>2</v>
      </c>
      <c r="B4" s="2" t="s">
        <v>26</v>
      </c>
      <c r="C4" s="2" t="s">
        <v>28</v>
      </c>
      <c r="D4" s="6">
        <v>2.16</v>
      </c>
      <c r="E4" s="1" t="s">
        <v>24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ht="41.25">
      <c r="A6" s="8">
        <v>3</v>
      </c>
      <c r="B6" s="2" t="s">
        <v>27</v>
      </c>
      <c r="C6" s="2" t="s">
        <v>29</v>
      </c>
      <c r="D6" s="6">
        <v>1</v>
      </c>
      <c r="E6" s="1" t="s">
        <v>14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15</v>
      </c>
    </row>
    <row r="8" spans="1:10" s="9" customFormat="1" ht="12.75">
      <c r="A8" s="7"/>
      <c r="B8" s="3"/>
      <c r="C8" s="3" t="s">
        <v>17</v>
      </c>
      <c r="D8" s="5"/>
      <c r="E8" s="3"/>
      <c r="F8" s="21"/>
      <c r="G8" s="21"/>
      <c r="H8" s="21">
        <f>ROUND(SUM(H2:H7),0)</f>
        <v>0</v>
      </c>
      <c r="I8" s="21">
        <f>ROUND(SUM(I2:I7),0)</f>
        <v>0</v>
      </c>
      <c r="J8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65.25">
      <c r="A2" s="8">
        <v>1</v>
      </c>
      <c r="B2" s="2" t="s">
        <v>31</v>
      </c>
      <c r="C2" s="2" t="s">
        <v>32</v>
      </c>
      <c r="D2" s="6">
        <v>2.16</v>
      </c>
      <c r="E2" s="1" t="s">
        <v>24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s="9" customFormat="1" ht="12.75">
      <c r="A4" s="7"/>
      <c r="B4" s="3"/>
      <c r="C4" s="3" t="s">
        <v>17</v>
      </c>
      <c r="D4" s="5"/>
      <c r="E4" s="3"/>
      <c r="F4" s="21"/>
      <c r="G4" s="21"/>
      <c r="H4" s="21">
        <f>ROUND(SUM(H2:H3),0)</f>
        <v>0</v>
      </c>
      <c r="I4" s="21">
        <f>ROUND(SUM(I2:I3),0)</f>
        <v>0</v>
      </c>
      <c r="J4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Síkalapozás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63.75">
      <c r="A2" s="8">
        <v>1</v>
      </c>
      <c r="B2" s="2" t="s">
        <v>34</v>
      </c>
      <c r="C2" s="2" t="s">
        <v>35</v>
      </c>
      <c r="D2" s="6">
        <v>2</v>
      </c>
      <c r="E2" s="1" t="s">
        <v>20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102">
      <c r="A4" s="8">
        <v>2</v>
      </c>
      <c r="B4" s="2" t="s">
        <v>36</v>
      </c>
      <c r="C4" s="2" t="s">
        <v>37</v>
      </c>
      <c r="D4" s="6">
        <v>1.8</v>
      </c>
      <c r="E4" s="1" t="s">
        <v>20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s="9" customFormat="1" ht="12.75">
      <c r="A6" s="7"/>
      <c r="B6" s="3"/>
      <c r="C6" s="3" t="s">
        <v>17</v>
      </c>
      <c r="D6" s="5"/>
      <c r="E6" s="3"/>
      <c r="F6" s="21"/>
      <c r="G6" s="21"/>
      <c r="H6" s="21">
        <f>ROUND(SUM(H2:H5),0)</f>
        <v>0</v>
      </c>
      <c r="I6" s="21">
        <f>ROUND(SUM(I2:I5),0)</f>
        <v>0</v>
      </c>
      <c r="J6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Falazás és egyéb kőművesmunka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25.5">
      <c r="A2" s="8">
        <v>1</v>
      </c>
      <c r="B2" s="2" t="s">
        <v>39</v>
      </c>
      <c r="C2" s="2" t="s">
        <v>40</v>
      </c>
      <c r="D2" s="6">
        <v>560.48</v>
      </c>
      <c r="E2" s="1" t="s">
        <v>20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51">
      <c r="A4" s="8">
        <v>2</v>
      </c>
      <c r="B4" s="2" t="s">
        <v>41</v>
      </c>
      <c r="C4" s="2" t="s">
        <v>42</v>
      </c>
      <c r="D4" s="6">
        <v>324.27</v>
      </c>
      <c r="E4" s="1" t="s">
        <v>20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ht="76.5">
      <c r="A6" s="8">
        <v>3</v>
      </c>
      <c r="B6" s="2" t="s">
        <v>43</v>
      </c>
      <c r="C6" s="2" t="s">
        <v>44</v>
      </c>
      <c r="D6" s="6">
        <v>560.48</v>
      </c>
      <c r="E6" s="1" t="s">
        <v>20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15</v>
      </c>
    </row>
    <row r="8" spans="1:10" ht="25.5">
      <c r="A8" s="8">
        <v>4</v>
      </c>
      <c r="B8" s="2" t="s">
        <v>45</v>
      </c>
      <c r="C8" s="2" t="s">
        <v>46</v>
      </c>
      <c r="D8" s="6">
        <v>560.48</v>
      </c>
      <c r="E8" s="1" t="s">
        <v>20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  <c r="J8" s="1" t="s">
        <v>15</v>
      </c>
    </row>
    <row r="10" spans="1:10" ht="25.5">
      <c r="A10" s="8">
        <v>5</v>
      </c>
      <c r="B10" s="2" t="s">
        <v>47</v>
      </c>
      <c r="C10" s="2" t="s">
        <v>49</v>
      </c>
      <c r="D10" s="6">
        <v>616.54</v>
      </c>
      <c r="E10" s="1" t="s">
        <v>48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  <c r="J10" s="1" t="s">
        <v>15</v>
      </c>
    </row>
    <row r="12" spans="1:10" ht="63.75">
      <c r="A12" s="8">
        <v>6</v>
      </c>
      <c r="B12" s="2" t="s">
        <v>50</v>
      </c>
      <c r="C12" s="2" t="s">
        <v>51</v>
      </c>
      <c r="D12" s="6">
        <v>51</v>
      </c>
      <c r="E12" s="1" t="s">
        <v>20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  <c r="J12" s="1" t="s">
        <v>15</v>
      </c>
    </row>
    <row r="14" spans="1:10" ht="25.5">
      <c r="A14" s="8">
        <v>7</v>
      </c>
      <c r="B14" s="2" t="s">
        <v>52</v>
      </c>
      <c r="C14" s="2" t="s">
        <v>53</v>
      </c>
      <c r="D14" s="6">
        <v>51</v>
      </c>
      <c r="E14" s="1" t="s">
        <v>20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  <c r="J14" s="1" t="s">
        <v>15</v>
      </c>
    </row>
    <row r="16" spans="1:10" ht="38.25">
      <c r="A16" s="8">
        <v>8</v>
      </c>
      <c r="B16" s="1" t="s">
        <v>54</v>
      </c>
      <c r="C16" s="2" t="s">
        <v>56</v>
      </c>
      <c r="D16" s="6">
        <v>51</v>
      </c>
      <c r="E16" s="1" t="s">
        <v>20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  <c r="J16" s="4" t="s">
        <v>55</v>
      </c>
    </row>
    <row r="18" spans="1:10" s="9" customFormat="1" ht="12.75">
      <c r="A18" s="7"/>
      <c r="B18" s="3"/>
      <c r="C18" s="3" t="s">
        <v>17</v>
      </c>
      <c r="D18" s="5"/>
      <c r="E18" s="3"/>
      <c r="F18" s="21"/>
      <c r="G18" s="21"/>
      <c r="H18" s="21">
        <f>ROUND(SUM(H2:H17),0)</f>
        <v>0</v>
      </c>
      <c r="I18" s="21">
        <f>ROUND(SUM(I2:I17),0)</f>
        <v>0</v>
      </c>
      <c r="J18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Ácsmunka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0.4218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3" t="s">
        <v>12</v>
      </c>
    </row>
    <row r="2" spans="1:10" ht="51">
      <c r="A2" s="8">
        <v>1</v>
      </c>
      <c r="B2" s="2" t="s">
        <v>58</v>
      </c>
      <c r="C2" s="2" t="s">
        <v>59</v>
      </c>
      <c r="D2" s="6">
        <v>312.32</v>
      </c>
      <c r="E2" s="1" t="s">
        <v>20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  <c r="J2" s="1" t="s">
        <v>15</v>
      </c>
    </row>
    <row r="4" spans="1:10" ht="102">
      <c r="A4" s="8">
        <v>2</v>
      </c>
      <c r="B4" s="2" t="s">
        <v>60</v>
      </c>
      <c r="C4" s="2" t="s">
        <v>61</v>
      </c>
      <c r="D4" s="6">
        <v>281.27</v>
      </c>
      <c r="E4" s="1" t="s">
        <v>20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  <c r="J4" s="1" t="s">
        <v>15</v>
      </c>
    </row>
    <row r="6" spans="1:10" ht="76.5">
      <c r="A6" s="8">
        <v>3</v>
      </c>
      <c r="B6" s="2" t="s">
        <v>62</v>
      </c>
      <c r="C6" s="2" t="s">
        <v>63</v>
      </c>
      <c r="D6" s="6">
        <v>31.05</v>
      </c>
      <c r="E6" s="1" t="s">
        <v>20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  <c r="J6" s="1" t="s">
        <v>15</v>
      </c>
    </row>
    <row r="7" spans="2:3" ht="12.75">
      <c r="B7" s="2"/>
      <c r="C7" s="2"/>
    </row>
    <row r="8" spans="1:10" ht="12.75">
      <c r="A8" s="8">
        <v>4</v>
      </c>
      <c r="B8" s="2" t="s">
        <v>244</v>
      </c>
      <c r="C8" s="2" t="s">
        <v>245</v>
      </c>
      <c r="D8" s="6">
        <v>40.4</v>
      </c>
      <c r="E8" s="1" t="s">
        <v>20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  <c r="J8" s="1" t="s">
        <v>55</v>
      </c>
    </row>
    <row r="10" spans="1:10" ht="102">
      <c r="A10" s="8">
        <v>5</v>
      </c>
      <c r="B10" s="2" t="s">
        <v>64</v>
      </c>
      <c r="C10" s="2" t="s">
        <v>65</v>
      </c>
      <c r="D10" s="6">
        <v>83</v>
      </c>
      <c r="E10" s="1" t="s">
        <v>48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  <c r="J10" s="1" t="s">
        <v>15</v>
      </c>
    </row>
    <row r="12" spans="1:10" ht="25.5">
      <c r="A12" s="8">
        <v>6</v>
      </c>
      <c r="B12" s="2" t="s">
        <v>66</v>
      </c>
      <c r="C12" s="2" t="s">
        <v>67</v>
      </c>
      <c r="D12" s="6">
        <v>10</v>
      </c>
      <c r="E12" s="1" t="s">
        <v>48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  <c r="J12" s="1" t="s">
        <v>15</v>
      </c>
    </row>
    <row r="14" spans="1:10" s="9" customFormat="1" ht="12.75">
      <c r="A14" s="7"/>
      <c r="B14" s="3"/>
      <c r="C14" s="3" t="s">
        <v>17</v>
      </c>
      <c r="D14" s="5"/>
      <c r="E14" s="3"/>
      <c r="F14" s="21"/>
      <c r="G14" s="21"/>
      <c r="H14" s="21">
        <f>ROUND(SUM(H2:H13),0)</f>
        <v>0</v>
      </c>
      <c r="I14" s="21">
        <f>ROUND(SUM(I2:I13),0)</f>
        <v>0</v>
      </c>
      <c r="J14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8" r:id="rId1"/>
  <headerFooter>
    <oddHeader>&amp;L&amp;"Times New Roman CE,bold"&amp;10 Vakolás és rabicolás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2018-04-06T17:22:23Z</cp:lastPrinted>
  <dcterms:created xsi:type="dcterms:W3CDTF">2018-04-02T15:26:01Z</dcterms:created>
  <dcterms:modified xsi:type="dcterms:W3CDTF">2018-04-18T16:09:21Z</dcterms:modified>
  <cp:category/>
  <cp:version/>
  <cp:contentType/>
  <cp:contentStatus/>
</cp:coreProperties>
</file>